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ra.avci\Downloads\"/>
    </mc:Choice>
  </mc:AlternateContent>
  <bookViews>
    <workbookView xWindow="0" yWindow="0" windowWidth="20490" windowHeight="7485" tabRatio="822"/>
  </bookViews>
  <sheets>
    <sheet name="DR.ÖZETİ+GRAFİK" sheetId="6" r:id="rId1"/>
    <sheet name=" ÖĞÜN GRAFİK" sheetId="7" r:id="rId2"/>
    <sheet name=" GENEL GRAFİK" sheetId="9" r:id="rId3"/>
    <sheet name="KALEM" sheetId="11" r:id="rId4"/>
    <sheet name="POMPA" sheetId="13" r:id="rId5"/>
    <sheet name="BAZAL TABLOSU" sheetId="16" r:id="rId6"/>
    <sheet name="HBA1C" sheetId="17" r:id="rId7"/>
    <sheet name="KARBONHİDRAT SAYIMI" sheetId="12" r:id="rId8"/>
  </sheets>
  <definedNames>
    <definedName name="_xlnm._FilterDatabase" localSheetId="7" hidden="1">'KARBONHİDRAT SAYIMI'!$A$1:$A$421</definedName>
    <definedName name="_xlnm.Print_Area" localSheetId="3">KALEM!$A$5:$L$34,KALEM!#REF!</definedName>
    <definedName name="_xlnm.Print_Area" localSheetId="4">POMPA!#REF!,POMPA!#REF!,POMPA!#REF!,POMPA!#REF!</definedName>
  </definedNames>
  <calcPr calcId="152511"/>
</workbook>
</file>

<file path=xl/calcChain.xml><?xml version="1.0" encoding="utf-8"?>
<calcChain xmlns="http://schemas.openxmlformats.org/spreadsheetml/2006/main">
  <c r="C11" i="17" l="1"/>
  <c r="C32" i="17" l="1"/>
  <c r="E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83" i="16" s="1"/>
  <c r="E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7" i="16"/>
  <c r="F3" i="16"/>
  <c r="F16" i="16"/>
  <c r="F29" i="16"/>
  <c r="F30" i="16"/>
  <c r="E35" i="16"/>
  <c r="F34" i="16"/>
  <c r="F33" i="16"/>
  <c r="F32" i="16"/>
  <c r="F31" i="16"/>
  <c r="F15" i="16"/>
  <c r="F4" i="16"/>
  <c r="F5" i="16"/>
  <c r="F6" i="16"/>
  <c r="N843" i="13"/>
  <c r="N816" i="13"/>
  <c r="N789" i="13"/>
  <c r="N762" i="13"/>
  <c r="N735" i="13"/>
  <c r="N708" i="13"/>
  <c r="N681" i="13"/>
  <c r="N654" i="13"/>
  <c r="N627" i="13"/>
  <c r="N600" i="13"/>
  <c r="N573" i="13"/>
  <c r="N546" i="13"/>
  <c r="N519" i="13"/>
  <c r="N492" i="13"/>
  <c r="N465" i="13"/>
  <c r="N438" i="13"/>
  <c r="N411" i="13"/>
  <c r="N384" i="13"/>
  <c r="N357" i="13"/>
  <c r="N330" i="13"/>
  <c r="N303" i="13"/>
  <c r="N276" i="13"/>
  <c r="N249" i="13"/>
  <c r="N222" i="13"/>
  <c r="N195" i="13"/>
  <c r="N168" i="13"/>
  <c r="N141" i="13"/>
  <c r="N114" i="13"/>
  <c r="N87" i="13"/>
  <c r="N60" i="13"/>
  <c r="E843" i="13"/>
  <c r="C843" i="13"/>
  <c r="K842" i="13"/>
  <c r="L842" i="13" s="1"/>
  <c r="K841" i="13"/>
  <c r="L841" i="13" s="1"/>
  <c r="K840" i="13"/>
  <c r="L840" i="13" s="1"/>
  <c r="K839" i="13"/>
  <c r="L839" i="13" s="1"/>
  <c r="K838" i="13"/>
  <c r="L838" i="13" s="1"/>
  <c r="K834" i="13"/>
  <c r="L834" i="13" s="1"/>
  <c r="K833" i="13"/>
  <c r="L833" i="13" s="1"/>
  <c r="K829" i="13"/>
  <c r="L829" i="13" s="1"/>
  <c r="K828" i="13"/>
  <c r="L828" i="13" s="1"/>
  <c r="K824" i="13"/>
  <c r="E816" i="13"/>
  <c r="C816" i="13"/>
  <c r="K815" i="13"/>
  <c r="L815" i="13" s="1"/>
  <c r="K814" i="13"/>
  <c r="L814" i="13" s="1"/>
  <c r="K813" i="13"/>
  <c r="L813" i="13" s="1"/>
  <c r="K812" i="13"/>
  <c r="L812" i="13" s="1"/>
  <c r="K811" i="13"/>
  <c r="L811" i="13" s="1"/>
  <c r="K807" i="13"/>
  <c r="L807" i="13" s="1"/>
  <c r="K806" i="13"/>
  <c r="L806" i="13" s="1"/>
  <c r="K802" i="13"/>
  <c r="L802" i="13" s="1"/>
  <c r="K801" i="13"/>
  <c r="L801" i="13" s="1"/>
  <c r="K797" i="13"/>
  <c r="E789" i="13"/>
  <c r="C789" i="13"/>
  <c r="K788" i="13"/>
  <c r="L788" i="13" s="1"/>
  <c r="K787" i="13"/>
  <c r="L787" i="13" s="1"/>
  <c r="K786" i="13"/>
  <c r="L786" i="13" s="1"/>
  <c r="K785" i="13"/>
  <c r="L785" i="13" s="1"/>
  <c r="K784" i="13"/>
  <c r="L784" i="13" s="1"/>
  <c r="K780" i="13"/>
  <c r="L780" i="13" s="1"/>
  <c r="K779" i="13"/>
  <c r="L779" i="13" s="1"/>
  <c r="K775" i="13"/>
  <c r="L775" i="13" s="1"/>
  <c r="K774" i="13"/>
  <c r="L774" i="13" s="1"/>
  <c r="K770" i="13"/>
  <c r="E762" i="13"/>
  <c r="C762" i="13"/>
  <c r="K761" i="13"/>
  <c r="L761" i="13" s="1"/>
  <c r="K760" i="13"/>
  <c r="L760" i="13" s="1"/>
  <c r="K759" i="13"/>
  <c r="L759" i="13" s="1"/>
  <c r="K758" i="13"/>
  <c r="L758" i="13" s="1"/>
  <c r="K757" i="13"/>
  <c r="L757" i="13" s="1"/>
  <c r="K753" i="13"/>
  <c r="L753" i="13" s="1"/>
  <c r="K752" i="13"/>
  <c r="L752" i="13" s="1"/>
  <c r="K748" i="13"/>
  <c r="L748" i="13" s="1"/>
  <c r="K747" i="13"/>
  <c r="L747" i="13" s="1"/>
  <c r="K743" i="13"/>
  <c r="E735" i="13"/>
  <c r="C735" i="13"/>
  <c r="K734" i="13"/>
  <c r="L734" i="13" s="1"/>
  <c r="K733" i="13"/>
  <c r="L733" i="13" s="1"/>
  <c r="K732" i="13"/>
  <c r="L732" i="13" s="1"/>
  <c r="K731" i="13"/>
  <c r="L731" i="13" s="1"/>
  <c r="K730" i="13"/>
  <c r="L730" i="13" s="1"/>
  <c r="K726" i="13"/>
  <c r="L726" i="13" s="1"/>
  <c r="K725" i="13"/>
  <c r="L725" i="13" s="1"/>
  <c r="K721" i="13"/>
  <c r="L721" i="13" s="1"/>
  <c r="K720" i="13"/>
  <c r="L720" i="13" s="1"/>
  <c r="K716" i="13"/>
  <c r="E708" i="13"/>
  <c r="C708" i="13"/>
  <c r="K707" i="13"/>
  <c r="L707" i="13" s="1"/>
  <c r="K706" i="13"/>
  <c r="L706" i="13" s="1"/>
  <c r="K705" i="13"/>
  <c r="L705" i="13" s="1"/>
  <c r="K704" i="13"/>
  <c r="L704" i="13" s="1"/>
  <c r="K703" i="13"/>
  <c r="L703" i="13" s="1"/>
  <c r="K699" i="13"/>
  <c r="L699" i="13" s="1"/>
  <c r="K698" i="13"/>
  <c r="L698" i="13" s="1"/>
  <c r="K694" i="13"/>
  <c r="L694" i="13" s="1"/>
  <c r="K693" i="13"/>
  <c r="L693" i="13" s="1"/>
  <c r="K689" i="13"/>
  <c r="E681" i="13"/>
  <c r="C681" i="13"/>
  <c r="K680" i="13"/>
  <c r="L680" i="13" s="1"/>
  <c r="K679" i="13"/>
  <c r="L679" i="13" s="1"/>
  <c r="K678" i="13"/>
  <c r="L678" i="13" s="1"/>
  <c r="K677" i="13"/>
  <c r="L677" i="13" s="1"/>
  <c r="K676" i="13"/>
  <c r="L676" i="13" s="1"/>
  <c r="K672" i="13"/>
  <c r="L672" i="13" s="1"/>
  <c r="K671" i="13"/>
  <c r="L671" i="13" s="1"/>
  <c r="K667" i="13"/>
  <c r="L667" i="13" s="1"/>
  <c r="K666" i="13"/>
  <c r="L666" i="13" s="1"/>
  <c r="K662" i="13"/>
  <c r="E654" i="13"/>
  <c r="C654" i="13"/>
  <c r="K653" i="13"/>
  <c r="L653" i="13" s="1"/>
  <c r="K652" i="13"/>
  <c r="L652" i="13" s="1"/>
  <c r="K651" i="13"/>
  <c r="L651" i="13" s="1"/>
  <c r="K650" i="13"/>
  <c r="L650" i="13" s="1"/>
  <c r="K649" i="13"/>
  <c r="L649" i="13" s="1"/>
  <c r="K645" i="13"/>
  <c r="L645" i="13" s="1"/>
  <c r="K644" i="13"/>
  <c r="L644" i="13" s="1"/>
  <c r="K640" i="13"/>
  <c r="L640" i="13" s="1"/>
  <c r="K639" i="13"/>
  <c r="L639" i="13" s="1"/>
  <c r="K635" i="13"/>
  <c r="E627" i="13"/>
  <c r="C627" i="13"/>
  <c r="K626" i="13"/>
  <c r="L626" i="13" s="1"/>
  <c r="K625" i="13"/>
  <c r="L625" i="13" s="1"/>
  <c r="K624" i="13"/>
  <c r="L624" i="13" s="1"/>
  <c r="K623" i="13"/>
  <c r="L623" i="13" s="1"/>
  <c r="K622" i="13"/>
  <c r="L622" i="13" s="1"/>
  <c r="K618" i="13"/>
  <c r="L618" i="13" s="1"/>
  <c r="K617" i="13"/>
  <c r="L617" i="13" s="1"/>
  <c r="K613" i="13"/>
  <c r="L613" i="13" s="1"/>
  <c r="K612" i="13"/>
  <c r="L612" i="13" s="1"/>
  <c r="K608" i="13"/>
  <c r="E600" i="13"/>
  <c r="C600" i="13"/>
  <c r="K599" i="13"/>
  <c r="L599" i="13" s="1"/>
  <c r="K598" i="13"/>
  <c r="L598" i="13" s="1"/>
  <c r="K597" i="13"/>
  <c r="L597" i="13" s="1"/>
  <c r="K596" i="13"/>
  <c r="L596" i="13" s="1"/>
  <c r="K595" i="13"/>
  <c r="L595" i="13" s="1"/>
  <c r="K591" i="13"/>
  <c r="L591" i="13" s="1"/>
  <c r="K590" i="13"/>
  <c r="L590" i="13" s="1"/>
  <c r="K586" i="13"/>
  <c r="L586" i="13" s="1"/>
  <c r="K585" i="13"/>
  <c r="L585" i="13" s="1"/>
  <c r="K581" i="13"/>
  <c r="E573" i="13"/>
  <c r="C573" i="13"/>
  <c r="K572" i="13"/>
  <c r="L572" i="13" s="1"/>
  <c r="K571" i="13"/>
  <c r="L571" i="13" s="1"/>
  <c r="K570" i="13"/>
  <c r="L570" i="13" s="1"/>
  <c r="K569" i="13"/>
  <c r="L569" i="13" s="1"/>
  <c r="K568" i="13"/>
  <c r="L568" i="13" s="1"/>
  <c r="K564" i="13"/>
  <c r="L564" i="13" s="1"/>
  <c r="K563" i="13"/>
  <c r="L563" i="13" s="1"/>
  <c r="K559" i="13"/>
  <c r="L559" i="13" s="1"/>
  <c r="K558" i="13"/>
  <c r="L558" i="13" s="1"/>
  <c r="K554" i="13"/>
  <c r="E546" i="13"/>
  <c r="C546" i="13"/>
  <c r="K545" i="13"/>
  <c r="L545" i="13" s="1"/>
  <c r="K544" i="13"/>
  <c r="L544" i="13" s="1"/>
  <c r="K543" i="13"/>
  <c r="L543" i="13" s="1"/>
  <c r="K542" i="13"/>
  <c r="L542" i="13" s="1"/>
  <c r="K541" i="13"/>
  <c r="L541" i="13" s="1"/>
  <c r="K537" i="13"/>
  <c r="L537" i="13" s="1"/>
  <c r="K536" i="13"/>
  <c r="L536" i="13" s="1"/>
  <c r="K532" i="13"/>
  <c r="L532" i="13" s="1"/>
  <c r="K531" i="13"/>
  <c r="L531" i="13" s="1"/>
  <c r="K527" i="13"/>
  <c r="E519" i="13"/>
  <c r="C519" i="13"/>
  <c r="K518" i="13"/>
  <c r="L518" i="13" s="1"/>
  <c r="K517" i="13"/>
  <c r="L517" i="13" s="1"/>
  <c r="K516" i="13"/>
  <c r="L516" i="13" s="1"/>
  <c r="K515" i="13"/>
  <c r="L515" i="13" s="1"/>
  <c r="K514" i="13"/>
  <c r="L514" i="13" s="1"/>
  <c r="K510" i="13"/>
  <c r="L510" i="13" s="1"/>
  <c r="K509" i="13"/>
  <c r="L509" i="13" s="1"/>
  <c r="K505" i="13"/>
  <c r="L505" i="13" s="1"/>
  <c r="L504" i="13"/>
  <c r="K504" i="13"/>
  <c r="K500" i="13"/>
  <c r="E492" i="13"/>
  <c r="C492" i="13"/>
  <c r="K491" i="13"/>
  <c r="L491" i="13" s="1"/>
  <c r="K490" i="13"/>
  <c r="L490" i="13" s="1"/>
  <c r="L489" i="13"/>
  <c r="K489" i="13"/>
  <c r="K488" i="13"/>
  <c r="L488" i="13" s="1"/>
  <c r="K487" i="13"/>
  <c r="L487" i="13" s="1"/>
  <c r="K483" i="13"/>
  <c r="L483" i="13" s="1"/>
  <c r="L482" i="13"/>
  <c r="K482" i="13"/>
  <c r="K478" i="13"/>
  <c r="L478" i="13" s="1"/>
  <c r="K477" i="13"/>
  <c r="L477" i="13" s="1"/>
  <c r="K473" i="13"/>
  <c r="E465" i="13"/>
  <c r="C465" i="13"/>
  <c r="L464" i="13"/>
  <c r="K464" i="13"/>
  <c r="K463" i="13"/>
  <c r="L463" i="13" s="1"/>
  <c r="K462" i="13"/>
  <c r="L462" i="13" s="1"/>
  <c r="K461" i="13"/>
  <c r="L461" i="13" s="1"/>
  <c r="L460" i="13"/>
  <c r="K460" i="13"/>
  <c r="K456" i="13"/>
  <c r="L456" i="13" s="1"/>
  <c r="K455" i="13"/>
  <c r="L455" i="13" s="1"/>
  <c r="K451" i="13"/>
  <c r="L451" i="13" s="1"/>
  <c r="L450" i="13"/>
  <c r="K450" i="13"/>
  <c r="K446" i="13"/>
  <c r="K465" i="13" s="1"/>
  <c r="E438" i="13"/>
  <c r="C438" i="13"/>
  <c r="K437" i="13"/>
  <c r="L437" i="13" s="1"/>
  <c r="K436" i="13"/>
  <c r="L436" i="13" s="1"/>
  <c r="L435" i="13"/>
  <c r="K435" i="13"/>
  <c r="K434" i="13"/>
  <c r="L434" i="13" s="1"/>
  <c r="K433" i="13"/>
  <c r="L433" i="13" s="1"/>
  <c r="K429" i="13"/>
  <c r="L429" i="13" s="1"/>
  <c r="L428" i="13"/>
  <c r="K428" i="13"/>
  <c r="K424" i="13"/>
  <c r="L424" i="13" s="1"/>
  <c r="K423" i="13"/>
  <c r="L423" i="13" s="1"/>
  <c r="K419" i="13"/>
  <c r="E411" i="13"/>
  <c r="C411" i="13"/>
  <c r="L410" i="13"/>
  <c r="K410" i="13"/>
  <c r="K409" i="13"/>
  <c r="L409" i="13" s="1"/>
  <c r="K408" i="13"/>
  <c r="L408" i="13" s="1"/>
  <c r="K407" i="13"/>
  <c r="L407" i="13" s="1"/>
  <c r="L406" i="13"/>
  <c r="K406" i="13"/>
  <c r="K402" i="13"/>
  <c r="L402" i="13" s="1"/>
  <c r="K401" i="13"/>
  <c r="L401" i="13" s="1"/>
  <c r="K397" i="13"/>
  <c r="L397" i="13" s="1"/>
  <c r="L396" i="13"/>
  <c r="K396" i="13"/>
  <c r="K392" i="13"/>
  <c r="E384" i="13"/>
  <c r="C384" i="13"/>
  <c r="K383" i="13"/>
  <c r="L383" i="13" s="1"/>
  <c r="K382" i="13"/>
  <c r="L382" i="13" s="1"/>
  <c r="L381" i="13"/>
  <c r="K381" i="13"/>
  <c r="K380" i="13"/>
  <c r="L380" i="13" s="1"/>
  <c r="K379" i="13"/>
  <c r="L379" i="13" s="1"/>
  <c r="K375" i="13"/>
  <c r="L375" i="13" s="1"/>
  <c r="L374" i="13"/>
  <c r="K374" i="13"/>
  <c r="K370" i="13"/>
  <c r="L370" i="13" s="1"/>
  <c r="K369" i="13"/>
  <c r="L369" i="13" s="1"/>
  <c r="K365" i="13"/>
  <c r="E357" i="13"/>
  <c r="C357" i="13"/>
  <c r="L356" i="13"/>
  <c r="K356" i="13"/>
  <c r="K355" i="13"/>
  <c r="L355" i="13" s="1"/>
  <c r="K354" i="13"/>
  <c r="L354" i="13" s="1"/>
  <c r="K353" i="13"/>
  <c r="L353" i="13" s="1"/>
  <c r="L352" i="13"/>
  <c r="K352" i="13"/>
  <c r="K348" i="13"/>
  <c r="L348" i="13" s="1"/>
  <c r="K347" i="13"/>
  <c r="L347" i="13" s="1"/>
  <c r="K343" i="13"/>
  <c r="L343" i="13" s="1"/>
  <c r="L342" i="13"/>
  <c r="K342" i="13"/>
  <c r="K338" i="13"/>
  <c r="K357" i="13" s="1"/>
  <c r="E330" i="13"/>
  <c r="C330" i="13"/>
  <c r="K329" i="13"/>
  <c r="L329" i="13" s="1"/>
  <c r="K328" i="13"/>
  <c r="L328" i="13" s="1"/>
  <c r="L327" i="13"/>
  <c r="K327" i="13"/>
  <c r="K326" i="13"/>
  <c r="L326" i="13" s="1"/>
  <c r="K325" i="13"/>
  <c r="L325" i="13" s="1"/>
  <c r="K321" i="13"/>
  <c r="L321" i="13" s="1"/>
  <c r="L320" i="13"/>
  <c r="K320" i="13"/>
  <c r="K316" i="13"/>
  <c r="L316" i="13" s="1"/>
  <c r="K315" i="13"/>
  <c r="L315" i="13" s="1"/>
  <c r="K311" i="13"/>
  <c r="E303" i="13"/>
  <c r="C303" i="13"/>
  <c r="K302" i="13"/>
  <c r="L302" i="13" s="1"/>
  <c r="K301" i="13"/>
  <c r="L301" i="13" s="1"/>
  <c r="K300" i="13"/>
  <c r="L300" i="13" s="1"/>
  <c r="K299" i="13"/>
  <c r="L299" i="13" s="1"/>
  <c r="K298" i="13"/>
  <c r="L298" i="13" s="1"/>
  <c r="K294" i="13"/>
  <c r="L294" i="13" s="1"/>
  <c r="K293" i="13"/>
  <c r="L293" i="13" s="1"/>
  <c r="K289" i="13"/>
  <c r="L289" i="13" s="1"/>
  <c r="K288" i="13"/>
  <c r="L288" i="13" s="1"/>
  <c r="K284" i="13"/>
  <c r="E276" i="13"/>
  <c r="C276" i="13"/>
  <c r="K275" i="13"/>
  <c r="L275" i="13" s="1"/>
  <c r="K274" i="13"/>
  <c r="L274" i="13" s="1"/>
  <c r="K273" i="13"/>
  <c r="L273" i="13" s="1"/>
  <c r="K272" i="13"/>
  <c r="L272" i="13" s="1"/>
  <c r="K271" i="13"/>
  <c r="L271" i="13" s="1"/>
  <c r="K267" i="13"/>
  <c r="L267" i="13" s="1"/>
  <c r="K266" i="13"/>
  <c r="L266" i="13" s="1"/>
  <c r="K262" i="13"/>
  <c r="L262" i="13" s="1"/>
  <c r="K261" i="13"/>
  <c r="L261" i="13" s="1"/>
  <c r="K257" i="13"/>
  <c r="E249" i="13"/>
  <c r="C249" i="13"/>
  <c r="K248" i="13"/>
  <c r="L248" i="13" s="1"/>
  <c r="K247" i="13"/>
  <c r="L247" i="13" s="1"/>
  <c r="K246" i="13"/>
  <c r="L246" i="13" s="1"/>
  <c r="K245" i="13"/>
  <c r="L245" i="13" s="1"/>
  <c r="K244" i="13"/>
  <c r="L244" i="13" s="1"/>
  <c r="K240" i="13"/>
  <c r="L240" i="13" s="1"/>
  <c r="K239" i="13"/>
  <c r="L239" i="13" s="1"/>
  <c r="K235" i="13"/>
  <c r="L235" i="13" s="1"/>
  <c r="K234" i="13"/>
  <c r="L234" i="13" s="1"/>
  <c r="K230" i="13"/>
  <c r="E222" i="13"/>
  <c r="C222" i="13"/>
  <c r="K221" i="13"/>
  <c r="L221" i="13" s="1"/>
  <c r="K220" i="13"/>
  <c r="L220" i="13" s="1"/>
  <c r="K219" i="13"/>
  <c r="L219" i="13" s="1"/>
  <c r="K218" i="13"/>
  <c r="L218" i="13" s="1"/>
  <c r="K217" i="13"/>
  <c r="L217" i="13" s="1"/>
  <c r="K213" i="13"/>
  <c r="L213" i="13" s="1"/>
  <c r="K212" i="13"/>
  <c r="L212" i="13" s="1"/>
  <c r="K208" i="13"/>
  <c r="L208" i="13" s="1"/>
  <c r="K207" i="13"/>
  <c r="L207" i="13" s="1"/>
  <c r="K203" i="13"/>
  <c r="E195" i="13"/>
  <c r="C195" i="13"/>
  <c r="K194" i="13"/>
  <c r="L194" i="13" s="1"/>
  <c r="K193" i="13"/>
  <c r="L193" i="13" s="1"/>
  <c r="K192" i="13"/>
  <c r="L192" i="13" s="1"/>
  <c r="K191" i="13"/>
  <c r="L191" i="13" s="1"/>
  <c r="K190" i="13"/>
  <c r="L190" i="13" s="1"/>
  <c r="K186" i="13"/>
  <c r="L186" i="13" s="1"/>
  <c r="K185" i="13"/>
  <c r="L185" i="13" s="1"/>
  <c r="K181" i="13"/>
  <c r="L181" i="13" s="1"/>
  <c r="K180" i="13"/>
  <c r="L180" i="13" s="1"/>
  <c r="K176" i="13"/>
  <c r="E168" i="13"/>
  <c r="C168" i="13"/>
  <c r="K167" i="13"/>
  <c r="L167" i="13" s="1"/>
  <c r="K166" i="13"/>
  <c r="L166" i="13" s="1"/>
  <c r="K165" i="13"/>
  <c r="L165" i="13" s="1"/>
  <c r="K164" i="13"/>
  <c r="L164" i="13" s="1"/>
  <c r="K163" i="13"/>
  <c r="L163" i="13" s="1"/>
  <c r="K159" i="13"/>
  <c r="L159" i="13" s="1"/>
  <c r="K158" i="13"/>
  <c r="L158" i="13" s="1"/>
  <c r="K154" i="13"/>
  <c r="L154" i="13" s="1"/>
  <c r="K153" i="13"/>
  <c r="L153" i="13" s="1"/>
  <c r="K149" i="13"/>
  <c r="E141" i="13"/>
  <c r="C141" i="13"/>
  <c r="K140" i="13"/>
  <c r="L140" i="13" s="1"/>
  <c r="K139" i="13"/>
  <c r="L139" i="13" s="1"/>
  <c r="K138" i="13"/>
  <c r="L138" i="13" s="1"/>
  <c r="K137" i="13"/>
  <c r="L137" i="13" s="1"/>
  <c r="K136" i="13"/>
  <c r="L136" i="13" s="1"/>
  <c r="K132" i="13"/>
  <c r="L132" i="13" s="1"/>
  <c r="K131" i="13"/>
  <c r="L131" i="13" s="1"/>
  <c r="K127" i="13"/>
  <c r="L127" i="13" s="1"/>
  <c r="K126" i="13"/>
  <c r="L126" i="13" s="1"/>
  <c r="K122" i="13"/>
  <c r="E114" i="13"/>
  <c r="C114" i="13"/>
  <c r="K113" i="13"/>
  <c r="L113" i="13" s="1"/>
  <c r="K112" i="13"/>
  <c r="L112" i="13" s="1"/>
  <c r="K111" i="13"/>
  <c r="L111" i="13" s="1"/>
  <c r="K110" i="13"/>
  <c r="L110" i="13" s="1"/>
  <c r="K109" i="13"/>
  <c r="L109" i="13" s="1"/>
  <c r="K105" i="13"/>
  <c r="L105" i="13" s="1"/>
  <c r="K104" i="13"/>
  <c r="L104" i="13" s="1"/>
  <c r="K100" i="13"/>
  <c r="L100" i="13" s="1"/>
  <c r="K99" i="13"/>
  <c r="L99" i="13" s="1"/>
  <c r="K95" i="13"/>
  <c r="E87" i="13"/>
  <c r="C87" i="13"/>
  <c r="L86" i="13"/>
  <c r="K86" i="13"/>
  <c r="L85" i="13"/>
  <c r="K85" i="13"/>
  <c r="L84" i="13"/>
  <c r="K84" i="13"/>
  <c r="L83" i="13"/>
  <c r="K83" i="13"/>
  <c r="L82" i="13"/>
  <c r="K82" i="13"/>
  <c r="L78" i="13"/>
  <c r="K78" i="13"/>
  <c r="L77" i="13"/>
  <c r="K77" i="13"/>
  <c r="L73" i="13"/>
  <c r="K73" i="13"/>
  <c r="L72" i="13"/>
  <c r="L87" i="13" s="1"/>
  <c r="K72" i="13"/>
  <c r="L68" i="13"/>
  <c r="K68" i="13"/>
  <c r="E60" i="13"/>
  <c r="C60" i="13"/>
  <c r="K59" i="13"/>
  <c r="L59" i="13" s="1"/>
  <c r="K58" i="13"/>
  <c r="L58" i="13" s="1"/>
  <c r="K57" i="13"/>
  <c r="L57" i="13" s="1"/>
  <c r="K56" i="13"/>
  <c r="L56" i="13" s="1"/>
  <c r="K55" i="13"/>
  <c r="L55" i="13" s="1"/>
  <c r="K51" i="13"/>
  <c r="L51" i="13" s="1"/>
  <c r="K50" i="13"/>
  <c r="L50" i="13" s="1"/>
  <c r="K46" i="13"/>
  <c r="L46" i="13" s="1"/>
  <c r="K45" i="13"/>
  <c r="L45" i="13" s="1"/>
  <c r="K41" i="13"/>
  <c r="E30" i="13"/>
  <c r="E843" i="11"/>
  <c r="C843" i="11"/>
  <c r="K842" i="11"/>
  <c r="L842" i="11" s="1"/>
  <c r="K841" i="11"/>
  <c r="L841" i="11" s="1"/>
  <c r="K840" i="11"/>
  <c r="L840" i="11" s="1"/>
  <c r="K839" i="11"/>
  <c r="L839" i="11" s="1"/>
  <c r="K838" i="11"/>
  <c r="L838" i="11" s="1"/>
  <c r="K834" i="11"/>
  <c r="L834" i="11" s="1"/>
  <c r="K833" i="11"/>
  <c r="L833" i="11" s="1"/>
  <c r="K829" i="11"/>
  <c r="L829" i="11" s="1"/>
  <c r="L828" i="11"/>
  <c r="K824" i="11"/>
  <c r="E816" i="11"/>
  <c r="C816" i="11"/>
  <c r="K815" i="11"/>
  <c r="L815" i="11" s="1"/>
  <c r="K814" i="11"/>
  <c r="L814" i="11" s="1"/>
  <c r="L813" i="11"/>
  <c r="K813" i="11"/>
  <c r="K812" i="11"/>
  <c r="L812" i="11" s="1"/>
  <c r="K811" i="11"/>
  <c r="L811" i="11" s="1"/>
  <c r="K807" i="11"/>
  <c r="L807" i="11" s="1"/>
  <c r="L806" i="11"/>
  <c r="K806" i="11"/>
  <c r="K802" i="11"/>
  <c r="L802" i="11" s="1"/>
  <c r="L801" i="11"/>
  <c r="K797" i="11"/>
  <c r="E789" i="11"/>
  <c r="C789" i="11"/>
  <c r="K788" i="11"/>
  <c r="L788" i="11" s="1"/>
  <c r="K787" i="11"/>
  <c r="L787" i="11" s="1"/>
  <c r="K786" i="11"/>
  <c r="L786" i="11" s="1"/>
  <c r="K785" i="11"/>
  <c r="L785" i="11" s="1"/>
  <c r="K784" i="11"/>
  <c r="L784" i="11" s="1"/>
  <c r="K780" i="11"/>
  <c r="L780" i="11" s="1"/>
  <c r="K779" i="11"/>
  <c r="L779" i="11" s="1"/>
  <c r="K775" i="11"/>
  <c r="L775" i="11" s="1"/>
  <c r="L774" i="11"/>
  <c r="L770" i="11"/>
  <c r="K770" i="11"/>
  <c r="E762" i="11"/>
  <c r="C762" i="11"/>
  <c r="K761" i="11"/>
  <c r="L761" i="11" s="1"/>
  <c r="K760" i="11"/>
  <c r="L760" i="11" s="1"/>
  <c r="K759" i="11"/>
  <c r="L759" i="11" s="1"/>
  <c r="L758" i="11"/>
  <c r="K758" i="11"/>
  <c r="K757" i="11"/>
  <c r="L757" i="11" s="1"/>
  <c r="K753" i="11"/>
  <c r="L753" i="11" s="1"/>
  <c r="K752" i="11"/>
  <c r="L752" i="11" s="1"/>
  <c r="L748" i="11"/>
  <c r="K748" i="11"/>
  <c r="L747" i="11"/>
  <c r="K743" i="11"/>
  <c r="E735" i="11"/>
  <c r="C735" i="11"/>
  <c r="K734" i="11"/>
  <c r="L734" i="11" s="1"/>
  <c r="K733" i="11"/>
  <c r="L733" i="11" s="1"/>
  <c r="K732" i="11"/>
  <c r="L732" i="11" s="1"/>
  <c r="K731" i="11"/>
  <c r="L731" i="11" s="1"/>
  <c r="K730" i="11"/>
  <c r="L730" i="11" s="1"/>
  <c r="K726" i="11"/>
  <c r="L726" i="11" s="1"/>
  <c r="K725" i="11"/>
  <c r="L725" i="11" s="1"/>
  <c r="K721" i="11"/>
  <c r="L721" i="11" s="1"/>
  <c r="L720" i="11"/>
  <c r="K716" i="11"/>
  <c r="E708" i="11"/>
  <c r="C708" i="11"/>
  <c r="L707" i="11"/>
  <c r="K707" i="11"/>
  <c r="K706" i="11"/>
  <c r="L706" i="11" s="1"/>
  <c r="K705" i="11"/>
  <c r="L705" i="11" s="1"/>
  <c r="K704" i="11"/>
  <c r="L704" i="11" s="1"/>
  <c r="L703" i="11"/>
  <c r="K703" i="11"/>
  <c r="K699" i="11"/>
  <c r="L699" i="11" s="1"/>
  <c r="K698" i="11"/>
  <c r="L698" i="11" s="1"/>
  <c r="K694" i="11"/>
  <c r="L694" i="11" s="1"/>
  <c r="L693" i="11"/>
  <c r="K689" i="11"/>
  <c r="E681" i="11"/>
  <c r="C681" i="11"/>
  <c r="K680" i="11"/>
  <c r="L680" i="11" s="1"/>
  <c r="K679" i="11"/>
  <c r="L679" i="11" s="1"/>
  <c r="K678" i="11"/>
  <c r="L678" i="11" s="1"/>
  <c r="K677" i="11"/>
  <c r="L677" i="11" s="1"/>
  <c r="K676" i="11"/>
  <c r="L676" i="11" s="1"/>
  <c r="K672" i="11"/>
  <c r="L672" i="11" s="1"/>
  <c r="K671" i="11"/>
  <c r="K667" i="11"/>
  <c r="L667" i="11" s="1"/>
  <c r="L666" i="11"/>
  <c r="K662" i="11"/>
  <c r="L662" i="11" s="1"/>
  <c r="E654" i="11"/>
  <c r="C654" i="11"/>
  <c r="K653" i="11"/>
  <c r="L653" i="11" s="1"/>
  <c r="L652" i="11"/>
  <c r="K652" i="11"/>
  <c r="K651" i="11"/>
  <c r="L651" i="11" s="1"/>
  <c r="K650" i="11"/>
  <c r="L650" i="11" s="1"/>
  <c r="K649" i="11"/>
  <c r="L649" i="11" s="1"/>
  <c r="L645" i="11"/>
  <c r="K645" i="11"/>
  <c r="K644" i="11"/>
  <c r="L644" i="11" s="1"/>
  <c r="K640" i="11"/>
  <c r="L640" i="11" s="1"/>
  <c r="L639" i="11"/>
  <c r="K635" i="11"/>
  <c r="K654" i="11" s="1"/>
  <c r="E627" i="11"/>
  <c r="C627" i="11"/>
  <c r="K626" i="11"/>
  <c r="L626" i="11" s="1"/>
  <c r="K625" i="11"/>
  <c r="L625" i="11" s="1"/>
  <c r="L624" i="11"/>
  <c r="K624" i="11"/>
  <c r="K623" i="11"/>
  <c r="L623" i="11" s="1"/>
  <c r="K622" i="11"/>
  <c r="L622" i="11" s="1"/>
  <c r="K618" i="11"/>
  <c r="L618" i="11" s="1"/>
  <c r="L617" i="11"/>
  <c r="K617" i="11"/>
  <c r="K613" i="11"/>
  <c r="L613" i="11" s="1"/>
  <c r="L612" i="11"/>
  <c r="K608" i="11"/>
  <c r="K627" i="11" s="1"/>
  <c r="E600" i="11"/>
  <c r="C600" i="11"/>
  <c r="K599" i="11"/>
  <c r="L599" i="11" s="1"/>
  <c r="K598" i="11"/>
  <c r="L598" i="11" s="1"/>
  <c r="L597" i="11"/>
  <c r="K597" i="11"/>
  <c r="K596" i="11"/>
  <c r="L596" i="11" s="1"/>
  <c r="K595" i="11"/>
  <c r="L595" i="11" s="1"/>
  <c r="K591" i="11"/>
  <c r="L591" i="11" s="1"/>
  <c r="L590" i="11"/>
  <c r="K590" i="11"/>
  <c r="K586" i="11"/>
  <c r="L586" i="11" s="1"/>
  <c r="L585" i="11"/>
  <c r="L581" i="11"/>
  <c r="K581" i="11"/>
  <c r="E573" i="11"/>
  <c r="C573" i="11"/>
  <c r="K572" i="11"/>
  <c r="L572" i="11" s="1"/>
  <c r="K571" i="11"/>
  <c r="L571" i="11" s="1"/>
  <c r="K570" i="11"/>
  <c r="L570" i="11" s="1"/>
  <c r="K569" i="11"/>
  <c r="L569" i="11" s="1"/>
  <c r="K568" i="11"/>
  <c r="L568" i="11" s="1"/>
  <c r="K564" i="11"/>
  <c r="L564" i="11" s="1"/>
  <c r="K563" i="11"/>
  <c r="L563" i="11" s="1"/>
  <c r="K559" i="11"/>
  <c r="L558" i="11"/>
  <c r="K554" i="11"/>
  <c r="L554" i="11" s="1"/>
  <c r="E546" i="11"/>
  <c r="C546" i="11"/>
  <c r="K545" i="11"/>
  <c r="L545" i="11" s="1"/>
  <c r="K544" i="11"/>
  <c r="L544" i="11" s="1"/>
  <c r="K543" i="11"/>
  <c r="L543" i="11" s="1"/>
  <c r="K542" i="11"/>
  <c r="L542" i="11" s="1"/>
  <c r="K541" i="11"/>
  <c r="L541" i="11" s="1"/>
  <c r="K537" i="11"/>
  <c r="L537" i="11" s="1"/>
  <c r="K536" i="11"/>
  <c r="L536" i="11" s="1"/>
  <c r="K532" i="11"/>
  <c r="L532" i="11" s="1"/>
  <c r="L531" i="11"/>
  <c r="K527" i="11"/>
  <c r="E519" i="11"/>
  <c r="C519" i="11"/>
  <c r="K518" i="11"/>
  <c r="L518" i="11" s="1"/>
  <c r="K517" i="11"/>
  <c r="L517" i="11" s="1"/>
  <c r="K516" i="11"/>
  <c r="L516" i="11" s="1"/>
  <c r="K515" i="11"/>
  <c r="L515" i="11" s="1"/>
  <c r="K514" i="11"/>
  <c r="L514" i="11" s="1"/>
  <c r="K510" i="11"/>
  <c r="L510" i="11" s="1"/>
  <c r="K509" i="11"/>
  <c r="K505" i="11"/>
  <c r="L505" i="11" s="1"/>
  <c r="L504" i="11"/>
  <c r="L500" i="11"/>
  <c r="K500" i="11"/>
  <c r="E492" i="11"/>
  <c r="C492" i="11"/>
  <c r="L491" i="11"/>
  <c r="K491" i="11"/>
  <c r="L490" i="11"/>
  <c r="K490" i="11"/>
  <c r="L489" i="11"/>
  <c r="K489" i="11"/>
  <c r="L488" i="11"/>
  <c r="K488" i="11"/>
  <c r="L487" i="11"/>
  <c r="K487" i="11"/>
  <c r="L483" i="11"/>
  <c r="K483" i="11"/>
  <c r="L482" i="11"/>
  <c r="K482" i="11"/>
  <c r="L478" i="11"/>
  <c r="K478" i="11"/>
  <c r="L477" i="11"/>
  <c r="K473" i="11"/>
  <c r="K492" i="11" s="1"/>
  <c r="E465" i="11"/>
  <c r="C465" i="11"/>
  <c r="K464" i="11"/>
  <c r="L464" i="11" s="1"/>
  <c r="K463" i="11"/>
  <c r="L463" i="11" s="1"/>
  <c r="K462" i="11"/>
  <c r="L462" i="11" s="1"/>
  <c r="K461" i="11"/>
  <c r="L461" i="11" s="1"/>
  <c r="K460" i="11"/>
  <c r="L460" i="11" s="1"/>
  <c r="K456" i="11"/>
  <c r="L456" i="11" s="1"/>
  <c r="K455" i="11"/>
  <c r="L455" i="11" s="1"/>
  <c r="K451" i="11"/>
  <c r="L450" i="11"/>
  <c r="K446" i="11"/>
  <c r="L446" i="11" s="1"/>
  <c r="E438" i="11"/>
  <c r="C438" i="11"/>
  <c r="K437" i="11"/>
  <c r="L437" i="11" s="1"/>
  <c r="K436" i="11"/>
  <c r="L436" i="11" s="1"/>
  <c r="K435" i="11"/>
  <c r="L435" i="11" s="1"/>
  <c r="K434" i="11"/>
  <c r="L434" i="11" s="1"/>
  <c r="K433" i="11"/>
  <c r="L433" i="11" s="1"/>
  <c r="K429" i="11"/>
  <c r="L429" i="11" s="1"/>
  <c r="K428" i="11"/>
  <c r="L428" i="11" s="1"/>
  <c r="K424" i="11"/>
  <c r="L424" i="11" s="1"/>
  <c r="L423" i="11"/>
  <c r="K419" i="11"/>
  <c r="K438" i="11" s="1"/>
  <c r="E411" i="11"/>
  <c r="C411" i="11"/>
  <c r="K410" i="11"/>
  <c r="L410" i="11" s="1"/>
  <c r="K409" i="11"/>
  <c r="L409" i="11" s="1"/>
  <c r="K408" i="11"/>
  <c r="L408" i="11" s="1"/>
  <c r="K407" i="11"/>
  <c r="L407" i="11" s="1"/>
  <c r="K406" i="11"/>
  <c r="L406" i="11" s="1"/>
  <c r="K402" i="11"/>
  <c r="L402" i="11" s="1"/>
  <c r="K401" i="11"/>
  <c r="L401" i="11" s="1"/>
  <c r="K397" i="11"/>
  <c r="L397" i="11" s="1"/>
  <c r="L396" i="11"/>
  <c r="L392" i="11"/>
  <c r="K392" i="11"/>
  <c r="E384" i="11"/>
  <c r="C384" i="11"/>
  <c r="L383" i="11"/>
  <c r="K383" i="11"/>
  <c r="L382" i="11"/>
  <c r="K382" i="11"/>
  <c r="L381" i="11"/>
  <c r="K381" i="11"/>
  <c r="L380" i="11"/>
  <c r="K380" i="11"/>
  <c r="L379" i="11"/>
  <c r="K379" i="11"/>
  <c r="L375" i="11"/>
  <c r="K375" i="11"/>
  <c r="L374" i="11"/>
  <c r="K374" i="11"/>
  <c r="L370" i="11"/>
  <c r="K370" i="11"/>
  <c r="L369" i="11"/>
  <c r="K365" i="11"/>
  <c r="E357" i="11"/>
  <c r="C357" i="11"/>
  <c r="K356" i="11"/>
  <c r="L356" i="11" s="1"/>
  <c r="K355" i="11"/>
  <c r="L355" i="11" s="1"/>
  <c r="K354" i="11"/>
  <c r="L354" i="11" s="1"/>
  <c r="K353" i="11"/>
  <c r="L353" i="11" s="1"/>
  <c r="K352" i="11"/>
  <c r="L352" i="11" s="1"/>
  <c r="K348" i="11"/>
  <c r="L348" i="11" s="1"/>
  <c r="K347" i="11"/>
  <c r="L347" i="11" s="1"/>
  <c r="K343" i="11"/>
  <c r="L342" i="11"/>
  <c r="K338" i="11"/>
  <c r="L338" i="11" s="1"/>
  <c r="E330" i="11"/>
  <c r="C330" i="11"/>
  <c r="K329" i="11"/>
  <c r="L329" i="11" s="1"/>
  <c r="K328" i="11"/>
  <c r="L328" i="11" s="1"/>
  <c r="K327" i="11"/>
  <c r="L327" i="11" s="1"/>
  <c r="K326" i="11"/>
  <c r="L326" i="11" s="1"/>
  <c r="K325" i="11"/>
  <c r="L325" i="11" s="1"/>
  <c r="K321" i="11"/>
  <c r="L321" i="11" s="1"/>
  <c r="K320" i="11"/>
  <c r="L320" i="11" s="1"/>
  <c r="K316" i="11"/>
  <c r="L316" i="11" s="1"/>
  <c r="L315" i="11"/>
  <c r="K311" i="11"/>
  <c r="E303" i="11"/>
  <c r="C303" i="11"/>
  <c r="K302" i="11"/>
  <c r="L302" i="11" s="1"/>
  <c r="K301" i="11"/>
  <c r="L301" i="11" s="1"/>
  <c r="K300" i="11"/>
  <c r="L300" i="11" s="1"/>
  <c r="K299" i="11"/>
  <c r="L299" i="11" s="1"/>
  <c r="K298" i="11"/>
  <c r="L298" i="11" s="1"/>
  <c r="K294" i="11"/>
  <c r="L294" i="11" s="1"/>
  <c r="K293" i="11"/>
  <c r="L293" i="11" s="1"/>
  <c r="K289" i="11"/>
  <c r="L289" i="11" s="1"/>
  <c r="L288" i="11"/>
  <c r="K284" i="11"/>
  <c r="E276" i="11"/>
  <c r="C276" i="11"/>
  <c r="K275" i="11"/>
  <c r="L275" i="11" s="1"/>
  <c r="K274" i="11"/>
  <c r="L274" i="11" s="1"/>
  <c r="K273" i="11"/>
  <c r="L273" i="11" s="1"/>
  <c r="K272" i="11"/>
  <c r="L272" i="11" s="1"/>
  <c r="K271" i="11"/>
  <c r="L271" i="11" s="1"/>
  <c r="K267" i="11"/>
  <c r="L267" i="11" s="1"/>
  <c r="K266" i="11"/>
  <c r="L266" i="11" s="1"/>
  <c r="K262" i="11"/>
  <c r="L262" i="11" s="1"/>
  <c r="L261" i="11"/>
  <c r="L257" i="11"/>
  <c r="K257" i="11"/>
  <c r="E249" i="11"/>
  <c r="C249" i="11"/>
  <c r="K248" i="11"/>
  <c r="L248" i="11" s="1"/>
  <c r="K247" i="11"/>
  <c r="L247" i="11" s="1"/>
  <c r="K246" i="11"/>
  <c r="L246" i="11" s="1"/>
  <c r="K245" i="11"/>
  <c r="L245" i="11" s="1"/>
  <c r="K244" i="11"/>
  <c r="L244" i="11" s="1"/>
  <c r="K240" i="11"/>
  <c r="L240" i="11" s="1"/>
  <c r="K239" i="11"/>
  <c r="L239" i="11" s="1"/>
  <c r="K235" i="11"/>
  <c r="L235" i="11" s="1"/>
  <c r="L234" i="11"/>
  <c r="K230" i="11"/>
  <c r="E222" i="11"/>
  <c r="C222" i="11"/>
  <c r="K221" i="11"/>
  <c r="L221" i="11" s="1"/>
  <c r="K220" i="11"/>
  <c r="L220" i="11" s="1"/>
  <c r="K219" i="11"/>
  <c r="L219" i="11" s="1"/>
  <c r="K218" i="11"/>
  <c r="L218" i="11" s="1"/>
  <c r="K217" i="11"/>
  <c r="L217" i="11" s="1"/>
  <c r="K213" i="11"/>
  <c r="L213" i="11" s="1"/>
  <c r="K212" i="11"/>
  <c r="L212" i="11" s="1"/>
  <c r="K208" i="11"/>
  <c r="L208" i="11" s="1"/>
  <c r="L207" i="11"/>
  <c r="K203" i="11"/>
  <c r="E195" i="11"/>
  <c r="C195" i="11"/>
  <c r="K194" i="11"/>
  <c r="L194" i="11" s="1"/>
  <c r="K193" i="11"/>
  <c r="L193" i="11" s="1"/>
  <c r="K192" i="11"/>
  <c r="L192" i="11" s="1"/>
  <c r="K191" i="11"/>
  <c r="L191" i="11" s="1"/>
  <c r="K190" i="11"/>
  <c r="L190" i="11" s="1"/>
  <c r="K186" i="11"/>
  <c r="L186" i="11" s="1"/>
  <c r="K185" i="11"/>
  <c r="L185" i="11" s="1"/>
  <c r="K181" i="11"/>
  <c r="L181" i="11" s="1"/>
  <c r="L180" i="11"/>
  <c r="K176" i="11"/>
  <c r="K195" i="11" s="1"/>
  <c r="E168" i="11"/>
  <c r="C168" i="11"/>
  <c r="K167" i="11"/>
  <c r="L167" i="11" s="1"/>
  <c r="K166" i="11"/>
  <c r="L166" i="11" s="1"/>
  <c r="K165" i="11"/>
  <c r="L165" i="11" s="1"/>
  <c r="K164" i="11"/>
  <c r="L164" i="11" s="1"/>
  <c r="K163" i="11"/>
  <c r="L163" i="11" s="1"/>
  <c r="K159" i="11"/>
  <c r="L159" i="11" s="1"/>
  <c r="K158" i="11"/>
  <c r="L158" i="11" s="1"/>
  <c r="K154" i="11"/>
  <c r="L154" i="11" s="1"/>
  <c r="L153" i="11"/>
  <c r="K149" i="11"/>
  <c r="K168" i="11" s="1"/>
  <c r="E141" i="11"/>
  <c r="C141" i="11"/>
  <c r="K140" i="11"/>
  <c r="L140" i="11" s="1"/>
  <c r="K139" i="11"/>
  <c r="L139" i="11" s="1"/>
  <c r="K138" i="11"/>
  <c r="L138" i="11" s="1"/>
  <c r="K137" i="11"/>
  <c r="L137" i="11" s="1"/>
  <c r="K136" i="11"/>
  <c r="L136" i="11" s="1"/>
  <c r="K132" i="11"/>
  <c r="L132" i="11" s="1"/>
  <c r="K131" i="11"/>
  <c r="L131" i="11" s="1"/>
  <c r="K127" i="11"/>
  <c r="L127" i="11" s="1"/>
  <c r="L126" i="11"/>
  <c r="K122" i="11"/>
  <c r="K141" i="11" s="1"/>
  <c r="E114" i="11"/>
  <c r="C114" i="11"/>
  <c r="K113" i="11"/>
  <c r="L113" i="11" s="1"/>
  <c r="K112" i="11"/>
  <c r="L112" i="11" s="1"/>
  <c r="K111" i="11"/>
  <c r="L111" i="11" s="1"/>
  <c r="K110" i="11"/>
  <c r="L110" i="11" s="1"/>
  <c r="K109" i="11"/>
  <c r="L109" i="11" s="1"/>
  <c r="K105" i="11"/>
  <c r="L105" i="11" s="1"/>
  <c r="K104" i="11"/>
  <c r="L104" i="11" s="1"/>
  <c r="K100" i="11"/>
  <c r="L100" i="11" s="1"/>
  <c r="L99" i="11"/>
  <c r="K95" i="11"/>
  <c r="K114" i="11" s="1"/>
  <c r="E87" i="11"/>
  <c r="C87" i="11"/>
  <c r="K86" i="11"/>
  <c r="L86" i="11" s="1"/>
  <c r="L85" i="11"/>
  <c r="K85" i="11"/>
  <c r="K84" i="11"/>
  <c r="L84" i="11" s="1"/>
  <c r="K83" i="11"/>
  <c r="L83" i="11" s="1"/>
  <c r="K82" i="11"/>
  <c r="L82" i="11" s="1"/>
  <c r="L78" i="11"/>
  <c r="K78" i="11"/>
  <c r="K77" i="11"/>
  <c r="L77" i="11" s="1"/>
  <c r="K73" i="11"/>
  <c r="L73" i="11" s="1"/>
  <c r="L72" i="11"/>
  <c r="L68" i="11"/>
  <c r="K68" i="11"/>
  <c r="E60" i="11"/>
  <c r="C60" i="11"/>
  <c r="C30" i="11"/>
  <c r="K59" i="11"/>
  <c r="L59" i="11" s="1"/>
  <c r="K58" i="11"/>
  <c r="L58" i="11" s="1"/>
  <c r="K57" i="11"/>
  <c r="L57" i="11" s="1"/>
  <c r="K56" i="11"/>
  <c r="L56" i="11" s="1"/>
  <c r="K55" i="11"/>
  <c r="L55" i="11" s="1"/>
  <c r="K51" i="11"/>
  <c r="L51" i="11" s="1"/>
  <c r="K50" i="11"/>
  <c r="L50" i="11" s="1"/>
  <c r="K46" i="11"/>
  <c r="L46" i="11" s="1"/>
  <c r="L45" i="11"/>
  <c r="K41" i="11"/>
  <c r="L15" i="11"/>
  <c r="B153" i="9"/>
  <c r="C153" i="9" s="1"/>
  <c r="K681" i="11" l="1"/>
  <c r="K60" i="11"/>
  <c r="K303" i="11"/>
  <c r="K330" i="11"/>
  <c r="K546" i="11"/>
  <c r="K816" i="11"/>
  <c r="K843" i="11"/>
  <c r="K411" i="13"/>
  <c r="K519" i="13"/>
  <c r="K87" i="11"/>
  <c r="K384" i="11"/>
  <c r="K465" i="11"/>
  <c r="K600" i="11"/>
  <c r="K87" i="13"/>
  <c r="K114" i="13"/>
  <c r="K141" i="13"/>
  <c r="K168" i="13"/>
  <c r="K195" i="13"/>
  <c r="K222" i="13"/>
  <c r="K249" i="13"/>
  <c r="K276" i="13"/>
  <c r="K303" i="13"/>
  <c r="K330" i="13"/>
  <c r="K438" i="13"/>
  <c r="K546" i="13"/>
  <c r="K573" i="13"/>
  <c r="K600" i="13"/>
  <c r="K627" i="13"/>
  <c r="K654" i="13"/>
  <c r="K681" i="13"/>
  <c r="K708" i="13"/>
  <c r="K735" i="13"/>
  <c r="K762" i="13"/>
  <c r="K789" i="13"/>
  <c r="K816" i="13"/>
  <c r="K843" i="13"/>
  <c r="F59" i="16"/>
  <c r="L176" i="11"/>
  <c r="L195" i="11" s="1"/>
  <c r="K222" i="11"/>
  <c r="K249" i="11"/>
  <c r="K276" i="11"/>
  <c r="K357" i="11"/>
  <c r="K519" i="11"/>
  <c r="K573" i="11"/>
  <c r="K708" i="11"/>
  <c r="K735" i="11"/>
  <c r="K762" i="11"/>
  <c r="K384" i="13"/>
  <c r="K492" i="13"/>
  <c r="E8" i="16"/>
  <c r="F8" i="16"/>
  <c r="F35" i="16"/>
  <c r="L581" i="13"/>
  <c r="L600" i="13" s="1"/>
  <c r="L608" i="13"/>
  <c r="L627" i="13" s="1"/>
  <c r="L635" i="13"/>
  <c r="L654" i="13" s="1"/>
  <c r="L662" i="13"/>
  <c r="L681" i="13" s="1"/>
  <c r="L689" i="13"/>
  <c r="L708" i="13" s="1"/>
  <c r="L716" i="13"/>
  <c r="L735" i="13" s="1"/>
  <c r="L743" i="13"/>
  <c r="L762" i="13" s="1"/>
  <c r="L770" i="13"/>
  <c r="L789" i="13" s="1"/>
  <c r="L797" i="13"/>
  <c r="L816" i="13" s="1"/>
  <c r="L824" i="13"/>
  <c r="L843" i="13" s="1"/>
  <c r="L311" i="13"/>
  <c r="L330" i="13" s="1"/>
  <c r="L338" i="13"/>
  <c r="L357" i="13" s="1"/>
  <c r="L365" i="13"/>
  <c r="L384" i="13" s="1"/>
  <c r="L392" i="13"/>
  <c r="L411" i="13" s="1"/>
  <c r="L419" i="13"/>
  <c r="L438" i="13" s="1"/>
  <c r="L446" i="13"/>
  <c r="L465" i="13" s="1"/>
  <c r="L473" i="13"/>
  <c r="L492" i="13" s="1"/>
  <c r="L500" i="13"/>
  <c r="L519" i="13" s="1"/>
  <c r="L527" i="13"/>
  <c r="L546" i="13" s="1"/>
  <c r="L554" i="13"/>
  <c r="L573" i="13" s="1"/>
  <c r="L284" i="13"/>
  <c r="L303" i="13" s="1"/>
  <c r="L257" i="13"/>
  <c r="L276" i="13" s="1"/>
  <c r="L230" i="13"/>
  <c r="L249" i="13" s="1"/>
  <c r="L203" i="13"/>
  <c r="L222" i="13" s="1"/>
  <c r="L176" i="13"/>
  <c r="L195" i="13" s="1"/>
  <c r="L149" i="13"/>
  <c r="L168" i="13" s="1"/>
  <c r="L122" i="13"/>
  <c r="L141" i="13" s="1"/>
  <c r="L95" i="13"/>
  <c r="L114" i="13" s="1"/>
  <c r="K60" i="13"/>
  <c r="L41" i="13"/>
  <c r="L60" i="13" s="1"/>
  <c r="L789" i="11"/>
  <c r="L276" i="11"/>
  <c r="L600" i="11"/>
  <c r="K789" i="11"/>
  <c r="L635" i="11"/>
  <c r="L654" i="11" s="1"/>
  <c r="L671" i="11"/>
  <c r="L681" i="11" s="1"/>
  <c r="L743" i="11"/>
  <c r="L762" i="11" s="1"/>
  <c r="L608" i="11"/>
  <c r="L627" i="11" s="1"/>
  <c r="L716" i="11"/>
  <c r="L735" i="11" s="1"/>
  <c r="L824" i="11"/>
  <c r="L843" i="11" s="1"/>
  <c r="L689" i="11"/>
  <c r="L708" i="11" s="1"/>
  <c r="L797" i="11"/>
  <c r="L816" i="11" s="1"/>
  <c r="L411" i="11"/>
  <c r="L519" i="11"/>
  <c r="K411" i="11"/>
  <c r="L343" i="11"/>
  <c r="L357" i="11" s="1"/>
  <c r="L365" i="11"/>
  <c r="L384" i="11" s="1"/>
  <c r="L451" i="11"/>
  <c r="L465" i="11" s="1"/>
  <c r="L473" i="11"/>
  <c r="L492" i="11" s="1"/>
  <c r="L509" i="11"/>
  <c r="L559" i="11"/>
  <c r="L573" i="11" s="1"/>
  <c r="L311" i="11"/>
  <c r="L330" i="11" s="1"/>
  <c r="L419" i="11"/>
  <c r="L438" i="11" s="1"/>
  <c r="L527" i="11"/>
  <c r="L546" i="11" s="1"/>
  <c r="L284" i="11"/>
  <c r="L303" i="11" s="1"/>
  <c r="L230" i="11"/>
  <c r="L249" i="11" s="1"/>
  <c r="L203" i="11"/>
  <c r="L222" i="11" s="1"/>
  <c r="L149" i="11"/>
  <c r="L168" i="11" s="1"/>
  <c r="L122" i="11"/>
  <c r="L141" i="11" s="1"/>
  <c r="L95" i="11"/>
  <c r="L114" i="11" s="1"/>
  <c r="L87" i="11"/>
  <c r="L41" i="11"/>
  <c r="L60" i="11" s="1"/>
  <c r="N30" i="13" l="1"/>
  <c r="C30" i="13"/>
  <c r="K29" i="13"/>
  <c r="L29" i="13" s="1"/>
  <c r="K28" i="13"/>
  <c r="L28" i="13" s="1"/>
  <c r="K27" i="13"/>
  <c r="L27" i="13" s="1"/>
  <c r="K26" i="13"/>
  <c r="L26" i="13" s="1"/>
  <c r="K25" i="13"/>
  <c r="L25" i="13" s="1"/>
  <c r="K21" i="13"/>
  <c r="L21" i="13" s="1"/>
  <c r="K20" i="13"/>
  <c r="L20" i="13" s="1"/>
  <c r="K16" i="13"/>
  <c r="L16" i="13" s="1"/>
  <c r="K15" i="13"/>
  <c r="L15" i="13" s="1"/>
  <c r="K11" i="13"/>
  <c r="L11" i="13" s="1"/>
  <c r="K30" i="13" l="1"/>
  <c r="L30" i="13"/>
  <c r="E30" i="11" l="1"/>
  <c r="K27" i="11" l="1"/>
  <c r="L27" i="11" s="1"/>
  <c r="K28" i="11"/>
  <c r="L28" i="11" s="1"/>
  <c r="K29" i="11"/>
  <c r="L29" i="11" s="1"/>
  <c r="K26" i="11"/>
  <c r="L26" i="11" s="1"/>
  <c r="K25" i="11"/>
  <c r="L25" i="11" s="1"/>
  <c r="K20" i="11"/>
  <c r="L20" i="11" s="1"/>
  <c r="K21" i="11"/>
  <c r="L21" i="11" s="1"/>
  <c r="K16" i="11"/>
  <c r="L16" i="11" s="1"/>
  <c r="K11" i="11"/>
  <c r="L11" i="11" s="1"/>
  <c r="L30" i="11" l="1"/>
  <c r="K30" i="11"/>
</calcChain>
</file>

<file path=xl/sharedStrings.xml><?xml version="1.0" encoding="utf-8"?>
<sst xmlns="http://schemas.openxmlformats.org/spreadsheetml/2006/main" count="3926" uniqueCount="630">
  <si>
    <t>AÇLIK</t>
  </si>
  <si>
    <t>TOKLUK</t>
  </si>
  <si>
    <t>SAAT</t>
  </si>
  <si>
    <t>DOZ</t>
  </si>
  <si>
    <t>LEVEMİR</t>
  </si>
  <si>
    <t xml:space="preserve">İNSÜLİN </t>
  </si>
  <si>
    <t>EXTRA</t>
  </si>
  <si>
    <t>03.00</t>
  </si>
  <si>
    <t>SABAH</t>
  </si>
  <si>
    <t>ÖĞLE</t>
  </si>
  <si>
    <t>AKŞAM</t>
  </si>
  <si>
    <t>GECE</t>
  </si>
  <si>
    <t>AÇ</t>
  </si>
  <si>
    <t>TOK</t>
  </si>
  <si>
    <t>22.30</t>
  </si>
  <si>
    <t>mg/dl</t>
  </si>
  <si>
    <t>NOT</t>
  </si>
  <si>
    <t>YEMEK</t>
  </si>
  <si>
    <t>KARBONHİDRAT</t>
  </si>
  <si>
    <t>3 MÜCVER</t>
  </si>
  <si>
    <t>SULU ET YEMEĞİ (100 GR)+1 PARÇA PATATES</t>
  </si>
  <si>
    <t>40 GR YUFKA</t>
  </si>
  <si>
    <t>ICEBERG+KUZU KULAĞI</t>
  </si>
  <si>
    <t>53 GR YUFKA</t>
  </si>
  <si>
    <t>2 DİLİM PEYNİR</t>
  </si>
  <si>
    <t>DOMATES</t>
  </si>
  <si>
    <t>200 ML YAĞSIZ SÜT</t>
  </si>
  <si>
    <t>1 BARDAK LİMONLU YEŞİL ÇAY</t>
  </si>
  <si>
    <t>NOVORAPID</t>
  </si>
  <si>
    <t>ŞEKER</t>
  </si>
  <si>
    <t>ÇORBALAR</t>
  </si>
  <si>
    <t>PORSİYON 
MİKTARI</t>
  </si>
  <si>
    <t>PORSİYON 
PRATİK ÖLÇÜSÜ</t>
  </si>
  <si>
    <t>PORSİYON 
KARBONHİDRAT GR</t>
  </si>
  <si>
    <t>MERCİMEK ÇORBASI (YEŞİL)</t>
  </si>
  <si>
    <t>200 CC</t>
  </si>
  <si>
    <t>1 ORTA BOY KASE</t>
  </si>
  <si>
    <t>MERCİMEK ÇORBASI (KIRMIZI)</t>
  </si>
  <si>
    <t>EZOGELİN ÇORBASI</t>
  </si>
  <si>
    <t>MANTAR ÇORBASI (KREMALI)</t>
  </si>
  <si>
    <t>YAYLA ÇORBASI</t>
  </si>
  <si>
    <t>TOGA ÇORBASI (YOĞURTLU BUĞDAYLI)</t>
  </si>
  <si>
    <t>SEBZE ÇORBASI</t>
  </si>
  <si>
    <t>TEL ŞEHRİYE ÇORBASI</t>
  </si>
  <si>
    <t>TARHANA ÇORBASI</t>
  </si>
  <si>
    <t>DOMATES ÇORBASI</t>
  </si>
  <si>
    <t xml:space="preserve">TAVUK SUYU ÇORBASI (ŞEHRİYELİ) </t>
  </si>
  <si>
    <t>DÜĞÜN ÇORBASI</t>
  </si>
  <si>
    <t>İŞKEMBE ÇORBASI</t>
  </si>
  <si>
    <t>ERİŞTELİ MERCİMEK ÇORBASI</t>
  </si>
  <si>
    <t>PİRİNÇ ÇORBASI</t>
  </si>
  <si>
    <t>ARPA ŞEHRİYE ÇORBASI</t>
  </si>
  <si>
    <t>UN ÇORBASI</t>
  </si>
  <si>
    <t>HAZIR ÇORBALAR</t>
  </si>
  <si>
    <t>250 CC</t>
  </si>
  <si>
    <t>1 BÜYÜK BOY KASE</t>
  </si>
  <si>
    <t>MERCİMEK ÇORBASI</t>
  </si>
  <si>
    <t>ŞEHRİYELİ TAVUK ÇORBASI</t>
  </si>
  <si>
    <t>KREMALI MANTAR ÇORBASI</t>
  </si>
  <si>
    <t>PİLAV-MAKARNA-DOLMA</t>
  </si>
  <si>
    <t>PİRİNÇ PİLAVI</t>
  </si>
  <si>
    <t>175 GR</t>
  </si>
  <si>
    <t>6 YEMEK KAŞIĞI</t>
  </si>
  <si>
    <t>ŞEHRİYELİ PİRİNÇ PİLAVI</t>
  </si>
  <si>
    <t>MAKRUBE (ETLİ-SEBZELİ PİLAV)</t>
  </si>
  <si>
    <t>100 GR</t>
  </si>
  <si>
    <t>BULGUR PİLAVI</t>
  </si>
  <si>
    <t>İÇ PİLAV</t>
  </si>
  <si>
    <t>180 GR</t>
  </si>
  <si>
    <t>SOSLU MAKARNA</t>
  </si>
  <si>
    <t>200 GR</t>
  </si>
  <si>
    <t>SEBZELİ MAKARNA</t>
  </si>
  <si>
    <t>SADE MAKARNA</t>
  </si>
  <si>
    <t>PEYNİRLİ MAKARNA</t>
  </si>
  <si>
    <t>FIRIN MAKARNA</t>
  </si>
  <si>
    <t>250 GR</t>
  </si>
  <si>
    <t>SPAGETTİ BOLONEZ</t>
  </si>
  <si>
    <t>ŞEHRİYELİ GÜVEÇ</t>
  </si>
  <si>
    <t>KEŞKEK</t>
  </si>
  <si>
    <t>KISIR</t>
  </si>
  <si>
    <r>
      <t xml:space="preserve">7-8 YEMEK KAŞIĞI 
</t>
    </r>
    <r>
      <rPr>
        <sz val="8"/>
        <color theme="1"/>
        <rFont val="Calibri"/>
        <family val="2"/>
        <charset val="162"/>
        <scheme val="minor"/>
      </rPr>
      <t>(ORTA BOY ÇORBA KASESİ)</t>
    </r>
  </si>
  <si>
    <t>KAYSERİ MANTISI (YOĞRTLU-SOSLU)</t>
  </si>
  <si>
    <t>ORTA BOY ÇORBA KASESİ+
1 ÇAY BARDAĞI YOĞURTLU</t>
  </si>
  <si>
    <t>MERCİMEK KÖFTESİ</t>
  </si>
  <si>
    <t>6 ADET (ORTA BOY)</t>
  </si>
  <si>
    <t>ZEYTİNYAĞLI LAHANA SARMA</t>
  </si>
  <si>
    <t>3 ADET (ORTA BOY)</t>
  </si>
  <si>
    <t>ZEYTİNYAĞLI YAPRAK SARMA</t>
  </si>
  <si>
    <t>ZEYTİNYAĞLI BİBER DOLMA</t>
  </si>
  <si>
    <t>265 GR</t>
  </si>
  <si>
    <t>2 ADET (ORTA BOY)</t>
  </si>
  <si>
    <t>ETLİ BİBER DOLMA</t>
  </si>
  <si>
    <t>220 GR</t>
  </si>
  <si>
    <t>ETLİ KABAK DOLMA</t>
  </si>
  <si>
    <r>
      <t xml:space="preserve">1 ADET (ORTA BOY)
</t>
    </r>
    <r>
      <rPr>
        <sz val="8"/>
        <color theme="1"/>
        <rFont val="Calibri"/>
        <family val="2"/>
        <charset val="162"/>
        <scheme val="minor"/>
      </rPr>
      <t>YOĞURTLU</t>
    </r>
  </si>
  <si>
    <t>ETLİ YAPRAK SARMA</t>
  </si>
  <si>
    <t>150 GR</t>
  </si>
  <si>
    <t>TOPLAM</t>
  </si>
  <si>
    <t>7 KÜÇÜK ÇİLEK+5 ÇİĞ FINDIK+LİMONLU YEŞİL ÇAY</t>
  </si>
  <si>
    <t>HAMUR İŞLERİ</t>
  </si>
  <si>
    <t>MAYALI POĞAÇA (PEYNİRLİ)</t>
  </si>
  <si>
    <t>KEK EV YAPIMI</t>
  </si>
  <si>
    <t>POĞAÇA EV YAPIMI</t>
  </si>
  <si>
    <t>MAYALI POĞAÇA (PATATESLİ)</t>
  </si>
  <si>
    <t>PASKALYA ÇÖREĞİ</t>
  </si>
  <si>
    <t>SANDVİÇ EKMEĞİ</t>
  </si>
  <si>
    <t>BAZLAMA</t>
  </si>
  <si>
    <t>KARADENİZ PİDESİ (KIYMALI VEYA PEYNİRLİ)</t>
  </si>
  <si>
    <t>KARADENİZ PİDESİ (YUMURTALI)</t>
  </si>
  <si>
    <t>KANDİL SİMİDİ</t>
  </si>
  <si>
    <t>PATATESLİ RULO BÖREK</t>
  </si>
  <si>
    <t>PAÇANGA BÖREĞİ</t>
  </si>
  <si>
    <t>KIYMALI TEPSİ BÖREK</t>
  </si>
  <si>
    <t>ISPANAKLI BÖREK (150 GR)</t>
  </si>
  <si>
    <t>SARIYER BÖREĞİ</t>
  </si>
  <si>
    <t>TALAŞ BÖREĞİ</t>
  </si>
  <si>
    <t>ÇİĞ BÖREK</t>
  </si>
  <si>
    <t>PUF BÖREĞİ</t>
  </si>
  <si>
    <t>MİLFÖY BÖREĞİ</t>
  </si>
  <si>
    <t>MERCİMEKLİ BÖREK</t>
  </si>
  <si>
    <t>PEYNİRLİ BÖREK</t>
  </si>
  <si>
    <t>SU BÖREĞİ</t>
  </si>
  <si>
    <t>PİZZA (KARIŞIK)</t>
  </si>
  <si>
    <t>PİŞİ</t>
  </si>
  <si>
    <t>KREP</t>
  </si>
  <si>
    <t>KARAKÖY AÇMA</t>
  </si>
  <si>
    <t>SİMİT (PEKMEZLİ)</t>
  </si>
  <si>
    <t>SİMİT (PEKMEZSİZ)</t>
  </si>
  <si>
    <t>1 DİLİM</t>
  </si>
  <si>
    <t>90 GR</t>
  </si>
  <si>
    <t>75 GR</t>
  </si>
  <si>
    <t>1 ADET</t>
  </si>
  <si>
    <t>100 GR HAMUR+
100 GR İÇ</t>
  </si>
  <si>
    <t>100 GR HAMUR+
2 YUMURTA</t>
  </si>
  <si>
    <t>PİŞMİŞ AĞIRLIK</t>
  </si>
  <si>
    <t>İÇİNE PEYNİR VEYA 
ET GİRECEK ŞEKİLDE 
(SEBZELİ) HESAPLANMIŞTIR</t>
  </si>
  <si>
    <t>İÇİNE YUMURTA GİRECEK
ŞEKİLDE HESAPLANMIŞTIR</t>
  </si>
  <si>
    <t>25 GR</t>
  </si>
  <si>
    <t>45 GR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</si>
  <si>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 xml:space="preserve">(ÇEYREK YUFKADAN, YARIM KÜÇÜK PATATESLİ) </t>
    </r>
  </si>
  <si>
    <r>
      <t xml:space="preserve">1 ADET  
</t>
    </r>
    <r>
      <rPr>
        <sz val="8"/>
        <color theme="1"/>
        <rFont val="Calibri"/>
        <family val="2"/>
        <charset val="162"/>
        <scheme val="minor"/>
      </rPr>
      <t>(ÇEYREK YUFKADAN)</t>
    </r>
  </si>
  <si>
    <t>60 GR</t>
  </si>
  <si>
    <t>55 GR</t>
  </si>
  <si>
    <t>50 GR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</si>
  <si>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(PEYNİRLİ VEYA KIYMALI)</t>
    </r>
  </si>
  <si>
    <r>
      <t xml:space="preserve">1 DİLİM
</t>
    </r>
    <r>
      <rPr>
        <sz val="8"/>
        <color theme="1"/>
        <rFont val="Calibri"/>
        <family val="2"/>
        <charset val="162"/>
        <scheme val="minor"/>
      </rPr>
      <t>(1 ORTA BOYUN 1/3'Ü KADAR)</t>
    </r>
  </si>
  <si>
    <t>PİDE VE KEBAPLAR</t>
  </si>
  <si>
    <t>LAHMACUN</t>
  </si>
  <si>
    <t>KIYMALI PİDE</t>
  </si>
  <si>
    <t>PEYNİRLİ PİDE</t>
  </si>
  <si>
    <t>KAŞARLI PİDE</t>
  </si>
  <si>
    <t>LAVAŞ</t>
  </si>
  <si>
    <t>İSKENDER</t>
  </si>
  <si>
    <t>ACILI ADANA</t>
  </si>
  <si>
    <t>URFA ADANA</t>
  </si>
  <si>
    <t>BEYTİ ADANA</t>
  </si>
  <si>
    <t>ÇİĞ KÖFTE</t>
  </si>
  <si>
    <t>İÇLİ KÖFTE</t>
  </si>
  <si>
    <t>1 PORSİYON</t>
  </si>
  <si>
    <t>85-90 GR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</si>
  <si>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(25 CM ÇAPINDA 60 GR HAMUR)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</si>
  <si>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(100 GR HAMUR)</t>
    </r>
  </si>
  <si>
    <t>75 GR PİDE+100 GR YOĞURT+100 GR ET+
4 YEMEK KAŞIĞI PİLAV+
1/2 DOMATES</t>
  </si>
  <si>
    <t>LAVAŞ VE GARNİTÜR DAHİL 
(BİBER+DOMATES+SOĞAN)</t>
  </si>
  <si>
    <t>ETLİ YEMEKLER</t>
  </si>
  <si>
    <t>6 YEMEK KAŞIĞI ISPANAK (BULGURLU)</t>
  </si>
  <si>
    <t>4.5 YEMEK KAŞIĞI SADE MAKARNA</t>
  </si>
  <si>
    <t>1 KASE YOĞURT</t>
  </si>
  <si>
    <t>1/2 ARMUT+100 ML YAĞSIZ SÜT</t>
  </si>
  <si>
    <t>HEDEFLENEN  KARBONHİDRAT DEĞERİ</t>
  </si>
  <si>
    <t>KAHVALTI</t>
  </si>
  <si>
    <t>45-50 GR</t>
  </si>
  <si>
    <t>60-65 GR</t>
  </si>
  <si>
    <t>55-60 GR</t>
  </si>
  <si>
    <t>ARA ÖĞÜN</t>
  </si>
  <si>
    <t>0 GR</t>
  </si>
  <si>
    <t>20 GR</t>
  </si>
  <si>
    <t>ÖĞÜN ÖNCESİ (AÇLIK) HEDEFLENEN KAN ŞEKERİ DEĞERİ</t>
  </si>
  <si>
    <t>ÖĞÜN SONRASI (TOKLUK) HEDEFLENEN KAN ŞEKERİ DEĞERİ</t>
  </si>
  <si>
    <t>80-100 MG/DL</t>
  </si>
  <si>
    <t>100-140 MG/DL</t>
  </si>
  <si>
    <t>KARBONHİDRAT İNSÜLİN KULLANIM ORANI</t>
  </si>
  <si>
    <t>BAZALLAR</t>
  </si>
  <si>
    <t>GÜNLÜK HEDEFLENEN TOPLAM KARBONHİDRAT VE BOLUS İNSÜLİN ORANI</t>
  </si>
  <si>
    <t>160-195 GR/20-24,4 ÜNİTE</t>
  </si>
  <si>
    <t>AÇLIK- TOKLUK</t>
  </si>
  <si>
    <t>GÜNLÜK BESİN TÜKETİMİ-KAN ŞEKERİ DEĞERLERİ VE İNSÜLİN KULLANIM TABLOSU</t>
  </si>
  <si>
    <t>HEDEFLENEN GÜNLÜK TOPLAM KARBONHİDRAT VE BOLUS İNSÜLİN MİKTARI</t>
  </si>
  <si>
    <t>HEDEFLENEN  KARBONHİDRAT DEĞERLERİ</t>
  </si>
  <si>
    <t>80-110 MG/DL</t>
  </si>
  <si>
    <t>KH/8 GR</t>
  </si>
  <si>
    <t>YAZ TÜRLÜSÜ</t>
  </si>
  <si>
    <t>KIŞ TÜRLÜSÜ</t>
  </si>
  <si>
    <t>HÜNKAR BEĞENDİ</t>
  </si>
  <si>
    <t>HAŞLAMA ET</t>
  </si>
  <si>
    <t>ROSTO ET (PATATES PÜRELİ)</t>
  </si>
  <si>
    <t>ROSTO ET (PATATES KIZARTMALI)</t>
  </si>
  <si>
    <t>ÇOBAN KAVURMA</t>
  </si>
  <si>
    <t>PATLICAN KEBABI</t>
  </si>
  <si>
    <t>TAS KEBABI</t>
  </si>
  <si>
    <t>BAHÇEVAN KEBABI</t>
  </si>
  <si>
    <t>İSLİM KEBABI</t>
  </si>
  <si>
    <t>TANDIR KEBABI</t>
  </si>
  <si>
    <t>FIRINDA ROSTO</t>
  </si>
  <si>
    <t>KUZU ŞİŞ-ÇÖP ŞİŞ</t>
  </si>
  <si>
    <t>ARNAVUT CİĞERİ</t>
  </si>
  <si>
    <t>CİĞER TAVA</t>
  </si>
  <si>
    <t>TERBİYELİ KÖFTE</t>
  </si>
  <si>
    <t>ÇİFTLİK KÖFTE</t>
  </si>
  <si>
    <t>IZGARA KÖFTE</t>
  </si>
  <si>
    <t>HASAN PAŞA KÖFTE</t>
  </si>
  <si>
    <t>KADINBUDU KÖFTE</t>
  </si>
  <si>
    <t>İZMİR KÖFTE</t>
  </si>
  <si>
    <t>FIRIN TAVUK</t>
  </si>
  <si>
    <t>ŞİNİTZEL</t>
  </si>
  <si>
    <t>BALIKLAR</t>
  </si>
  <si>
    <t>MÜCVER</t>
  </si>
  <si>
    <t>KABAK GRATEN</t>
  </si>
  <si>
    <t>ŞAKŞUKA</t>
  </si>
  <si>
    <t>SEBZE YEMEKLERİ</t>
  </si>
  <si>
    <t>125 GR</t>
  </si>
  <si>
    <t>160 GR</t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</si>
  <si>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(YARIM KÜÇÜK PATATES+
2 PARÇA HAVUÇ+
BİR KÜÇÜK SOĞAN)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</si>
  <si>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(100 GR ET+
100 GR BEĞENDİ)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</si>
  <si>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(SADE)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</si>
  <si>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(PATATES+DOMATES+
SOĞANLI)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</si>
  <si>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(HAVUÇ VE SOĞANLI)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</si>
  <si>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(PATATES PÜRELİ)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</si>
  <si>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(UNLANIP KIZARMIŞ)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</si>
  <si>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(UNLANMAMIŞ)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</si>
  <si>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(KÖFTENİN İÇİNE EKMEK
GİRMİŞTİR)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</si>
  <si>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(KÖFTENİN İÇİNE EKMEK
GİRMEMİŞTİR)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</si>
  <si>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(SADE)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</si>
  <si>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(YARIM KÜÇÜK PATATES VE SEBZELİ)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</si>
  <si>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(SOSLU VE SEBZELİ)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</si>
  <si>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(BİR BÜYÜK PARÇA VE GALETA UNUNA BATIRILIP KIZARMIŞ)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</si>
  <si>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(PATATES PÜRELİ
100 GR KÖFTE+100 GR PÜRE)</t>
    </r>
  </si>
  <si>
    <t>#</t>
  </si>
  <si>
    <t>TOPLAM BOLUS</t>
  </si>
  <si>
    <t>ORTALAMA</t>
  </si>
  <si>
    <t>İMAM BAYILDI</t>
  </si>
  <si>
    <t>KARNIYARIK</t>
  </si>
  <si>
    <t>ZEYTİNYAĞLI KEREVİZ</t>
  </si>
  <si>
    <t>ZEYTİNYAĞLI BAMYA</t>
  </si>
  <si>
    <t>ZEYTİNYAĞLI YAZ TÜRLÜSÜ</t>
  </si>
  <si>
    <t>ZEYTİNYAĞLI ISPANAK</t>
  </si>
  <si>
    <t>ZEYTİNYAĞLI PIRASA</t>
  </si>
  <si>
    <t>ZEYTİNYAĞLI TAZE VEYA KONSERVE BEZELYE</t>
  </si>
  <si>
    <t>ZEYTİNYAĞLI TAZE FASULYE</t>
  </si>
  <si>
    <t>ZEYTİNYAĞLI KURU FASULYE</t>
  </si>
  <si>
    <t>ZEYTİNYAĞLI BARBUNYA</t>
  </si>
  <si>
    <t>KIYMALI PATATES</t>
  </si>
  <si>
    <t>PATATES PÜRESİ</t>
  </si>
  <si>
    <t>NOHUT</t>
  </si>
  <si>
    <t>ZEYTİNYAĞLI TAZE BAKLA</t>
  </si>
  <si>
    <t>ZEYTİNYAĞLI KARNIBAHAR</t>
  </si>
  <si>
    <t>KIYMALI BEZELYE</t>
  </si>
  <si>
    <t>KIYMALI SEMİZOTU</t>
  </si>
  <si>
    <t>110 GR</t>
  </si>
  <si>
    <t>115 GR</t>
  </si>
  <si>
    <t>2 ADET</t>
  </si>
  <si>
    <t>4 YEMEK KAŞIĞI</t>
  </si>
  <si>
    <r>
      <t xml:space="preserve">2 YEMEK KAŞIGI
</t>
    </r>
    <r>
      <rPr>
        <sz val="8"/>
        <color theme="1"/>
        <rFont val="Calibri"/>
        <family val="2"/>
        <charset val="162"/>
        <scheme val="minor"/>
      </rPr>
      <t>(YAKLAŞIK YARIM SU BARDAĞI)</t>
    </r>
  </si>
  <si>
    <t>SALATALAR</t>
  </si>
  <si>
    <t>TARATOR</t>
  </si>
  <si>
    <t>HUMUS</t>
  </si>
  <si>
    <t>TAZE BÖRÜLCE</t>
  </si>
  <si>
    <t>KIRMIZI LAHANA SALATASI</t>
  </si>
  <si>
    <t>HAVUÇ SALATASI</t>
  </si>
  <si>
    <t>KURU FASULYE PİYAZ</t>
  </si>
  <si>
    <t>KEREVİZ SALATASI</t>
  </si>
  <si>
    <t>HAYDARİ</t>
  </si>
  <si>
    <t>TAZE MEVSİM SALATALARI</t>
  </si>
  <si>
    <t>TURŞULAR</t>
  </si>
  <si>
    <t>DOMATES SALATASI</t>
  </si>
  <si>
    <t>KARIŞIK SALATA</t>
  </si>
  <si>
    <t>RUS SALATASI</t>
  </si>
  <si>
    <t>130 GR</t>
  </si>
  <si>
    <t>1 TOP</t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</si>
  <si>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(YOĞURTLU)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</si>
  <si>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(2 YEMEK KAŞIĞI DOLUSU)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</si>
  <si>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(ÇİĞ SEBZEDEN YAPILMIŞ)</t>
    </r>
  </si>
  <si>
    <r>
      <t xml:space="preserve">1 PORSİYON
</t>
    </r>
    <r>
      <rPr>
        <sz val="8"/>
        <color theme="1"/>
        <rFont val="Calibri"/>
        <family val="2"/>
        <charset val="162"/>
        <scheme val="minor"/>
      </rPr>
      <t>(YENİLEN MİKTAR SEBZE YEMEĞİ GİBİ DEĞERLENDİRİLİR)</t>
    </r>
  </si>
  <si>
    <t>MEYVELER</t>
  </si>
  <si>
    <t>ELMA</t>
  </si>
  <si>
    <t>KAYISI</t>
  </si>
  <si>
    <t>MUZ</t>
  </si>
  <si>
    <t>TAZE İNCİR</t>
  </si>
  <si>
    <t>KİRAZ</t>
  </si>
  <si>
    <t>VİŞNE</t>
  </si>
  <si>
    <t>GREYFURT</t>
  </si>
  <si>
    <t>AVAKADO</t>
  </si>
  <si>
    <t>PORTAKAL</t>
  </si>
  <si>
    <t>LİMON</t>
  </si>
  <si>
    <t>MANDALİNA</t>
  </si>
  <si>
    <t>ÜZÜM</t>
  </si>
  <si>
    <t>YENİ DÜNYA</t>
  </si>
  <si>
    <t>ERİK</t>
  </si>
  <si>
    <t>ÇİLEK</t>
  </si>
  <si>
    <t>ŞEFTALİ</t>
  </si>
  <si>
    <t>ARMUT</t>
  </si>
  <si>
    <t>AYVA</t>
  </si>
  <si>
    <t>NAR</t>
  </si>
  <si>
    <t>KAVUN</t>
  </si>
  <si>
    <t>KARPUZ</t>
  </si>
  <si>
    <t>KİVİ</t>
  </si>
  <si>
    <t>DUT</t>
  </si>
  <si>
    <t>KURU İNCİR</t>
  </si>
  <si>
    <t>KURU KAYISI</t>
  </si>
  <si>
    <t>KURU ERİK</t>
  </si>
  <si>
    <t>KURU ÜZÜM</t>
  </si>
  <si>
    <t>HURMA (KURU)</t>
  </si>
  <si>
    <t>PORTAKAL SUYU</t>
  </si>
  <si>
    <t>GREYFURT SUYU</t>
  </si>
  <si>
    <t>ELMA SUYU</t>
  </si>
  <si>
    <t>ÜZÜM SUYU</t>
  </si>
  <si>
    <t>VİŞNE SUYU</t>
  </si>
  <si>
    <t>BÖĞÜRTLEN</t>
  </si>
  <si>
    <t>ANANAS</t>
  </si>
  <si>
    <t>YER ELMASI</t>
  </si>
  <si>
    <t>MANGO</t>
  </si>
  <si>
    <t>PESTİL</t>
  </si>
  <si>
    <t>KESTANE (KAVRULMUŞ)</t>
  </si>
  <si>
    <t>KESTANE (HAŞLANMIŞ)</t>
  </si>
  <si>
    <t>MISIR (PATLAMIŞ)</t>
  </si>
  <si>
    <t>MISIR (HAŞLANMIŞ)</t>
  </si>
  <si>
    <t>80 GR</t>
  </si>
  <si>
    <t>1 KÜÇÜK BOY</t>
  </si>
  <si>
    <t>4 ADET ORTA BOY</t>
  </si>
  <si>
    <t xml:space="preserve">1 ORTA BOY </t>
  </si>
  <si>
    <t>14 ADET</t>
  </si>
  <si>
    <t>18 ADET</t>
  </si>
  <si>
    <t>YARIM</t>
  </si>
  <si>
    <t>1 ORTA BOY</t>
  </si>
  <si>
    <t>2 ORTA BOY</t>
  </si>
  <si>
    <t>3 ORTA BOY</t>
  </si>
  <si>
    <t>2 KÜÇÜK BOY</t>
  </si>
  <si>
    <t>15 İRİ TANE</t>
  </si>
  <si>
    <t>6 ADET</t>
  </si>
  <si>
    <t>4 ADET</t>
  </si>
  <si>
    <t>12 KÜÇÜK ADET</t>
  </si>
  <si>
    <t>1 BÜYÜK BOY</t>
  </si>
  <si>
    <t>1/4 BÜYÜK BOY</t>
  </si>
  <si>
    <t>1/2 ORTA BOY</t>
  </si>
  <si>
    <t>1/8 ORTA BOY</t>
  </si>
  <si>
    <t>1,5 ADET</t>
  </si>
  <si>
    <t>15 ADET</t>
  </si>
  <si>
    <t>5 ADET</t>
  </si>
  <si>
    <t>1 YEMEK KAŞIĞI 
DOLUSU</t>
  </si>
  <si>
    <t>1,5 ÇAY BARDAĞI</t>
  </si>
  <si>
    <t>1 ÇAY BARDAĞI</t>
  </si>
  <si>
    <t>KOMPOSTOLAR</t>
  </si>
  <si>
    <t>TAZE KAYISI</t>
  </si>
  <si>
    <t>300 GR</t>
  </si>
  <si>
    <t>1 ORTA BÜYÜK KASE</t>
  </si>
  <si>
    <t>2 ORTA BÜYÜK KASE</t>
  </si>
  <si>
    <t>3 ORTA BÜYÜK KASE</t>
  </si>
  <si>
    <t>4 ORTA BÜYÜK KASE</t>
  </si>
  <si>
    <t>5 ORTA BÜYÜK KASE</t>
  </si>
  <si>
    <t>6 ORTA BÜYÜK KASE</t>
  </si>
  <si>
    <t>MEYVELER-KOMPOSTOLAR</t>
  </si>
  <si>
    <t>PASTALAR</t>
  </si>
  <si>
    <t>TUZLU KURU PASTA</t>
  </si>
  <si>
    <t>TATLI KURU PASTA</t>
  </si>
  <si>
    <t>KEK</t>
  </si>
  <si>
    <t>KURU PASTA (ÜSTÜ ÇİKOLATALI)</t>
  </si>
  <si>
    <t>KURU PASTA (ÜSTÜ ÇİKOLATASIZ)</t>
  </si>
  <si>
    <t>KURU PASTA (İÇİ BOŞ)</t>
  </si>
  <si>
    <t>KURU PASTA (TEK KAPAK)</t>
  </si>
  <si>
    <t>UN KURABİYESİ</t>
  </si>
  <si>
    <t>EKLER</t>
  </si>
  <si>
    <t>PETİBÖR</t>
  </si>
  <si>
    <t>BEZE</t>
  </si>
  <si>
    <t>PİŞMANİYE</t>
  </si>
  <si>
    <t>YAŞ PASTA (MEYVELİ)</t>
  </si>
  <si>
    <t>YAŞ PASTA (ÇİKOLATALI)</t>
  </si>
  <si>
    <t>YAŞ PASTA (MEYVELİ-JÖLELİ)</t>
  </si>
  <si>
    <t>AÇIK DONDURMA (SADE)</t>
  </si>
  <si>
    <t>AÇIK DONDURMA (MEYVELİ)</t>
  </si>
  <si>
    <t>AÇIK DONDURMA (ÇİKOLATALI)</t>
  </si>
  <si>
    <t>KREMŞANTİ (ÇİKOLATALI)</t>
  </si>
  <si>
    <t>ELMALI KURABİYE</t>
  </si>
  <si>
    <t>17 GR</t>
  </si>
  <si>
    <t>30 GR</t>
  </si>
  <si>
    <t>10 GR</t>
  </si>
  <si>
    <t>120-130 GR</t>
  </si>
  <si>
    <t>30-35 GR</t>
  </si>
  <si>
    <t>6 GR</t>
  </si>
  <si>
    <t>SU İLE YAPILMIŞ</t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</si>
  <si>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(ARASINDA ÇİKOLATA VEYA MARMELAT SÜRÜLÜP YAPIŞTIRILMAMIŞ</t>
    </r>
    <r>
      <rPr>
        <sz val="11"/>
        <color theme="1"/>
        <rFont val="Calibri"/>
        <family val="2"/>
        <scheme val="minor"/>
      </rPr>
      <t>)</t>
    </r>
  </si>
  <si>
    <r>
      <t xml:space="preserve">1 ADET 
</t>
    </r>
    <r>
      <rPr>
        <sz val="8"/>
        <color theme="1"/>
        <rFont val="Calibri"/>
        <family val="2"/>
        <charset val="162"/>
        <scheme val="minor"/>
      </rPr>
      <t>(ARASINDA ÇİKOLATA VEYA MARMELAT SÜRÜLÜP YAPIŞTIRILMIŞ)</t>
    </r>
  </si>
  <si>
    <r>
      <t xml:space="preserve">1 ADET </t>
    </r>
    <r>
      <rPr>
        <sz val="8"/>
        <color theme="1"/>
        <rFont val="Calibri"/>
        <family val="2"/>
        <charset val="162"/>
        <scheme val="minor"/>
      </rPr>
      <t xml:space="preserve">
(ARASINDA ÇİKOLATA VEYA MARMELAT SÜRÜLÜP YAPIŞTIRILMIŞ)</t>
    </r>
  </si>
  <si>
    <t>1 ADET BÜYÜK BOY</t>
  </si>
  <si>
    <t>1 ADET KÜÇÜK BOY</t>
  </si>
  <si>
    <r>
      <t xml:space="preserve">1 ADET ORTA BOY
</t>
    </r>
    <r>
      <rPr>
        <sz val="8"/>
        <color theme="1"/>
        <rFont val="Calibri"/>
        <family val="2"/>
        <charset val="162"/>
        <scheme val="minor"/>
      </rPr>
      <t>(YAKLAŞIK 12 CM)</t>
    </r>
  </si>
  <si>
    <t>1 ADET ORTA BOY</t>
  </si>
  <si>
    <t>SÜT İLE YAPILMIŞ</t>
  </si>
  <si>
    <t>TATLILAR</t>
  </si>
  <si>
    <t>TULUMBA TATLISI</t>
  </si>
  <si>
    <t>KALBUR BASTI</t>
  </si>
  <si>
    <t>ŞEKERPARE</t>
  </si>
  <si>
    <t>KEMALPAŞA</t>
  </si>
  <si>
    <t>REVANİ</t>
  </si>
  <si>
    <t>KABAK TATLISI</t>
  </si>
  <si>
    <t>TAHİN HELVA</t>
  </si>
  <si>
    <t>SÜTLAÇ</t>
  </si>
  <si>
    <t>AŞURE</t>
  </si>
  <si>
    <t>GÜLLAÇ</t>
  </si>
  <si>
    <t>BAKLAVA</t>
  </si>
  <si>
    <t>KADAYIF</t>
  </si>
  <si>
    <t>SUPANGLE</t>
  </si>
  <si>
    <t>EKMEK TATLISI</t>
  </si>
  <si>
    <t>HANIMGÖBEĞİ</t>
  </si>
  <si>
    <t>HURMA TATLISI</t>
  </si>
  <si>
    <t>İRMİK HELVASI</t>
  </si>
  <si>
    <t>MUHALLEBİ</t>
  </si>
  <si>
    <t>LOKUM</t>
  </si>
  <si>
    <t>AKİDE ŞEKERİ</t>
  </si>
  <si>
    <t>HÖŞMERİM</t>
  </si>
  <si>
    <t>KESTANE ŞEKERİ</t>
  </si>
  <si>
    <t>KARYOKA (ÇİKOLATA KAPLI KESTANE ŞEKERİ)</t>
  </si>
  <si>
    <t>KAZANDİBİ</t>
  </si>
  <si>
    <t>BADEM EZMESİ</t>
  </si>
  <si>
    <t>KAKAOLU PUDİNG</t>
  </si>
  <si>
    <t>35 GR</t>
  </si>
  <si>
    <t>1 KASE</t>
  </si>
  <si>
    <t>REÇEL-BAL-PEKMEZ</t>
  </si>
  <si>
    <t>KAĞIT HELVA</t>
  </si>
  <si>
    <t>İNCİR REÇELİ</t>
  </si>
  <si>
    <t>ÇİLEK REÇELİ</t>
  </si>
  <si>
    <t>VİŞNE REÇELİ</t>
  </si>
  <si>
    <t>AYVA REÇELİ</t>
  </si>
  <si>
    <t>GÜL REÇELİ</t>
  </si>
  <si>
    <t>KAYISI REÇELİ</t>
  </si>
  <si>
    <t>PEKMEZ (ÜZÜM)</t>
  </si>
  <si>
    <t>PEKMEZ (DUT)</t>
  </si>
  <si>
    <t>BAL SÜZME</t>
  </si>
  <si>
    <t>TAHİN (SADE)</t>
  </si>
  <si>
    <t>KAHVALTILIK-SÜT-YOĞURT</t>
  </si>
  <si>
    <t>ÇOKOKREM</t>
  </si>
  <si>
    <t>OMLET</t>
  </si>
  <si>
    <t>ÇILBIR</t>
  </si>
  <si>
    <t>MENEMEN</t>
  </si>
  <si>
    <t>PEYNİRLER</t>
  </si>
  <si>
    <t>YUMURTA</t>
  </si>
  <si>
    <t>SUCUK-SALAM-SOSİS</t>
  </si>
  <si>
    <t>SÜT VE YOĞURT (SADE)</t>
  </si>
  <si>
    <t>DEĞER 3 VE DAHA 
AZ YUMURTA İÇİN 
GEÇERLİDİR</t>
  </si>
  <si>
    <t>1 YUMURTA VE 
YAKLAŞIK YARIM ÇAY
BARDAĞI YOĞURTTAN
YAPILMIŞ</t>
  </si>
  <si>
    <t>4 YEMEK KAŞIĞI SEBZE 
İÇERECEK ŞEKİLDE</t>
  </si>
  <si>
    <t>DEĞER 3 DİLİM VEYA 
100 GR'DAN DAHA AZ PEYNİR İÇİN GEÇERLİDİR</t>
  </si>
  <si>
    <t>DEĞER 100 GR'IN ALTINDA
TÜKETİLEN MİKTARLAR İÇİN
GEÇERLİDİR</t>
  </si>
  <si>
    <t>200 GR VEYA 1 SU BARDAĞI 
VEYA ORTA BOY KASE VEYA HAZIR KÜÇÜK BOY SÜT VE YOĞURTLAR</t>
  </si>
  <si>
    <t>FAST FOOD</t>
  </si>
  <si>
    <t>HAMBURGER EKMEĞİ</t>
  </si>
  <si>
    <t>SOSİSLİ SANDVİÇ</t>
  </si>
  <si>
    <t>SOSİS TAVA</t>
  </si>
  <si>
    <t>PİLİÇ TAVA</t>
  </si>
  <si>
    <t>KARIŞIK PİZZA</t>
  </si>
  <si>
    <t>SADE PİZZA</t>
  </si>
  <si>
    <t>PARFE</t>
  </si>
  <si>
    <t>SOĞUK SANDVİÇ</t>
  </si>
  <si>
    <t>CHEESEBURGER</t>
  </si>
  <si>
    <t>DOUBLE CHEESEBURGER</t>
  </si>
  <si>
    <t>TAVUKLU BURGER</t>
  </si>
  <si>
    <t>DOUBLE KÖFTEBURGER</t>
  </si>
  <si>
    <t>ÇITIR DÜRÜM</t>
  </si>
  <si>
    <t>PATATES KIZARTMASI/KÜÇÜK</t>
  </si>
  <si>
    <t>PATATES KIZARTMASI/ORTA</t>
  </si>
  <si>
    <t>PATATES KIZARTMASI/BÜYÜK</t>
  </si>
  <si>
    <t>SALATA (SOSSUZ)</t>
  </si>
  <si>
    <t>AKDENİZ SALATA</t>
  </si>
  <si>
    <t>ÇITIR TAVUKLU SALATA</t>
  </si>
  <si>
    <t>IZGARA TAVUKUL SANDVİÇ</t>
  </si>
  <si>
    <t>IZGARA TAVUK SALATA</t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</si>
  <si>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(1 YEMEK KAŞIĞI RUS SALATALI)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</si>
  <si>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(EKMEĞİ+PATATES KIZARTMASI+
RUS SALATASI DAHİL)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</si>
  <si>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(KAŞARLI-SOSİSLİ-SUCUKLU
PASTIRMALI-ZEYTİNLİ-MANTARLI)</t>
    </r>
  </si>
  <si>
    <r>
      <t>1 ADET</t>
    </r>
    <r>
      <rPr>
        <sz val="8"/>
        <color theme="1"/>
        <rFont val="Calibri"/>
        <family val="2"/>
        <charset val="162"/>
        <scheme val="minor"/>
      </rPr>
      <t xml:space="preserve">
(YAKLAŞIK 20 CM ÇAPINDA
KAŞAR VE SEBZE YER ALMAKTADIR)</t>
    </r>
  </si>
  <si>
    <r>
      <t xml:space="preserve">1 ADET
</t>
    </r>
    <r>
      <rPr>
        <sz val="8"/>
        <color theme="1"/>
        <rFont val="Calibri"/>
        <family val="2"/>
        <charset val="162"/>
        <scheme val="minor"/>
      </rPr>
      <t>(120 GR SANDVİÇ EKMEĞİ İLE)</t>
    </r>
  </si>
  <si>
    <t>FAST FOOD TATLILAR</t>
  </si>
  <si>
    <t>ELMALI TART</t>
  </si>
  <si>
    <t>VİŞNELİ TART</t>
  </si>
  <si>
    <t>ÇİLEKLİ MILK SHAKE</t>
  </si>
  <si>
    <t>ÇİKOLATALI MILK SHAKE</t>
  </si>
  <si>
    <t>KARAMEL SOSLU SUNDAE</t>
  </si>
  <si>
    <t>ÇİLEK SOSLU SUNDAE</t>
  </si>
  <si>
    <t>ÇİKOLATA SOSLU SUNDAE</t>
  </si>
  <si>
    <t>KURUYEMİŞLER</t>
  </si>
  <si>
    <t>BADEM (KABUKSUZ)</t>
  </si>
  <si>
    <t>CEVİZ (KABUKSUZ)</t>
  </si>
  <si>
    <t>ÇAMFISTIĞI (KABUKSUZ)</t>
  </si>
  <si>
    <t>KABAK ÇEKİRDEĞİ (KABUKSUZ)</t>
  </si>
  <si>
    <t>FINDIK (KABUKSUZ)</t>
  </si>
  <si>
    <t>YER FISTIĞI (KABUKSUZ)</t>
  </si>
  <si>
    <t>ÇEKİRDEK (KABUKSUZ)</t>
  </si>
  <si>
    <t>LEBLEBİ</t>
  </si>
  <si>
    <t>BADEM (KABUKLU)</t>
  </si>
  <si>
    <t>CEVİZ (KABUKLU)</t>
  </si>
  <si>
    <t>ÇAMFISTIĞI (KABUKLU)</t>
  </si>
  <si>
    <t>KABAK ÇEKİRDEĞİ (KABUKLU)</t>
  </si>
  <si>
    <t>FINDIK (KABUKLU)</t>
  </si>
  <si>
    <t>YER FISTIĞI (KABUKLU)</t>
  </si>
  <si>
    <t>ÇEKİRDEK (KABUKLU)</t>
  </si>
  <si>
    <t>İÇECEKLER-ALKOLSÜZ</t>
  </si>
  <si>
    <t>SALEP</t>
  </si>
  <si>
    <t>BOZA</t>
  </si>
  <si>
    <t>KOLALI İÇECEK</t>
  </si>
  <si>
    <t>KOLALI İÇECEK (LIGHT)</t>
  </si>
  <si>
    <t>SARI GAZOZ</t>
  </si>
  <si>
    <t>SADE GAZOZ</t>
  </si>
  <si>
    <t>ICE ETA ŞEFTALİ</t>
  </si>
  <si>
    <t>ICE TEA LİMON</t>
  </si>
  <si>
    <t>AYRAN</t>
  </si>
  <si>
    <t>ALKOLSÜZ BİRA</t>
  </si>
  <si>
    <t>MADEN SUYU</t>
  </si>
  <si>
    <t>150 CC</t>
  </si>
  <si>
    <t>1 KUTU</t>
  </si>
  <si>
    <t>330 CC</t>
  </si>
  <si>
    <t>100 CC</t>
  </si>
  <si>
    <t>1 FİNCAN</t>
  </si>
  <si>
    <t>İÇECEKLER</t>
  </si>
  <si>
    <t>İÇECEKLER-ALKOLLÜ</t>
  </si>
  <si>
    <t>BİRA</t>
  </si>
  <si>
    <t>CİN</t>
  </si>
  <si>
    <t>RAKI</t>
  </si>
  <si>
    <t>ROM</t>
  </si>
  <si>
    <t>ŞARAP</t>
  </si>
  <si>
    <t>VERMUT</t>
  </si>
  <si>
    <t>VOTKA</t>
  </si>
  <si>
    <t>VİSKİ</t>
  </si>
  <si>
    <t>LİKÖR AHUDUDU</t>
  </si>
  <si>
    <t>LİKÖR NANE</t>
  </si>
  <si>
    <t>LİKÖR PORTAKAL</t>
  </si>
  <si>
    <t>LİKÖR MUZ</t>
  </si>
  <si>
    <t>BAZI BESİNLERİN PRATİK ÖLÇÜLERİ VE KARBONHİDRAT MİKTARLARI</t>
  </si>
  <si>
    <t>PRATİK ÖLÇÜLER</t>
  </si>
  <si>
    <t xml:space="preserve">EKMEK  </t>
  </si>
  <si>
    <t>UN</t>
  </si>
  <si>
    <t>PATATES</t>
  </si>
  <si>
    <t>HAVUÇ</t>
  </si>
  <si>
    <t>SOĞAN</t>
  </si>
  <si>
    <t>ÇARLİ BİBER</t>
  </si>
  <si>
    <t>PATLICAN</t>
  </si>
  <si>
    <t>SALATALIK</t>
  </si>
  <si>
    <t>KABAK</t>
  </si>
  <si>
    <t>KIRMIZI MERCİMEK</t>
  </si>
  <si>
    <t>PİRİNÇ</t>
  </si>
  <si>
    <t>KURU FASULYE</t>
  </si>
  <si>
    <t>BULGUR</t>
  </si>
  <si>
    <t>GÖCE</t>
  </si>
  <si>
    <t>SALÇA</t>
  </si>
  <si>
    <t>İRMİK</t>
  </si>
  <si>
    <t>YUFKA (ÇEYREK)</t>
  </si>
  <si>
    <t>YUFKA (TAM ÇİĞ)</t>
  </si>
  <si>
    <t>1 İNCE DİLİM</t>
  </si>
  <si>
    <t>1 SİLME YEMEK KAŞIĞI</t>
  </si>
  <si>
    <t>1 TEPELEME YEMEK 
KAŞIĞI</t>
  </si>
  <si>
    <t>70-80 GR</t>
  </si>
  <si>
    <t>100-110 GR</t>
  </si>
  <si>
    <t>150-200 GR</t>
  </si>
  <si>
    <t>70 GR</t>
  </si>
  <si>
    <t>140 GR</t>
  </si>
  <si>
    <t>7 KÜÇÜK BOY</t>
  </si>
  <si>
    <t>1 KLASİK SU BARDAĞI</t>
  </si>
  <si>
    <t>1 PET SU BARDAĞI</t>
  </si>
  <si>
    <t>1/4 ADET</t>
  </si>
  <si>
    <t>7-9,4</t>
  </si>
  <si>
    <t>BESİN ADI</t>
  </si>
  <si>
    <t>1 MANDALİNA</t>
  </si>
  <si>
    <t>~100 ML VİŞNE SUYU</t>
  </si>
  <si>
    <t>EKSTRA ÖLÇÜM</t>
  </si>
  <si>
    <t>BAŞLANGIÇ</t>
  </si>
  <si>
    <t>BİTİŞ</t>
  </si>
  <si>
    <t>BAZAL</t>
  </si>
  <si>
    <t>TOPLAM SAAT</t>
  </si>
  <si>
    <t>TOPLAM BAZAL</t>
  </si>
  <si>
    <t>PATATES EZMESİ ÇORBASI</t>
  </si>
  <si>
    <r>
      <t xml:space="preserve">1 HAZIR KUTU VEYA 
1 SU BARDAĞI 
</t>
    </r>
    <r>
      <rPr>
        <sz val="8"/>
        <color theme="1"/>
        <rFont val="Calibri"/>
        <family val="2"/>
        <charset val="162"/>
        <scheme val="minor"/>
      </rPr>
      <t>(HAZIR KUTULARDA
KARBONHİDRAT DEĞERİ VARSA BU DEĞERİ ALIN)</t>
    </r>
  </si>
  <si>
    <t>KH/10-11 GR</t>
  </si>
  <si>
    <t>160-195 GR / 14,5-17,7 ÜNİTE</t>
  </si>
  <si>
    <t>39 GR EKMEK</t>
  </si>
  <si>
    <t>LİMONLU, TARÇINLI YEŞİL ÇAY+2 CEVİZ</t>
  </si>
  <si>
    <t>11.54 YÜRÜYÜŞ ÖNCESİ %40 GEÇİCİ BAZAL (1 SAAT)</t>
  </si>
  <si>
    <t>4 YEMEK KAŞIĞI PATLICAN YEMEĞİ</t>
  </si>
  <si>
    <t>4 ADET BULGURLU ZEYTİNYAĞLI YAPRAK SARMA</t>
  </si>
  <si>
    <t>200 GR YOĞURT</t>
  </si>
  <si>
    <t>4 YEMEK KAŞIĞI KARNABAHAR</t>
  </si>
  <si>
    <t>31 GR EKMEK</t>
  </si>
  <si>
    <t>1/2 DOMATES</t>
  </si>
  <si>
    <t>1 KURU KAYISI (20 GR)+200 ML YAĞSIZ SÜT</t>
  </si>
  <si>
    <t>İNSÜLİN</t>
  </si>
  <si>
    <t>01.11.2016</t>
  </si>
  <si>
    <t>GR/1 ÜNİTE</t>
  </si>
  <si>
    <t>02.11.2016</t>
  </si>
  <si>
    <t>03.11.2016</t>
  </si>
  <si>
    <t>04.11.2016</t>
  </si>
  <si>
    <t>05.11.2016</t>
  </si>
  <si>
    <t>06.11.2016</t>
  </si>
  <si>
    <t>07.11.2016</t>
  </si>
  <si>
    <t>08.11.2016</t>
  </si>
  <si>
    <t>09.11.2016</t>
  </si>
  <si>
    <t>10.11.2016</t>
  </si>
  <si>
    <t>11.11.2016</t>
  </si>
  <si>
    <t>12.11.2016</t>
  </si>
  <si>
    <t>13.11.2016</t>
  </si>
  <si>
    <t>14.11.2016</t>
  </si>
  <si>
    <t>15.11.2016</t>
  </si>
  <si>
    <t>16.11.2016</t>
  </si>
  <si>
    <t>17.11.2016</t>
  </si>
  <si>
    <t>18.11.2016</t>
  </si>
  <si>
    <t>19.11.2016</t>
  </si>
  <si>
    <t>20.11.2016</t>
  </si>
  <si>
    <t>21.11.2016</t>
  </si>
  <si>
    <t>22.11.2016</t>
  </si>
  <si>
    <t>23.11.2016</t>
  </si>
  <si>
    <t>24.11.2016</t>
  </si>
  <si>
    <t>25.11.2016</t>
  </si>
  <si>
    <t>26.11.2016</t>
  </si>
  <si>
    <t>27.11.2016</t>
  </si>
  <si>
    <t>28.11.2016</t>
  </si>
  <si>
    <t>29.11.2016</t>
  </si>
  <si>
    <t>30.11.2016</t>
  </si>
  <si>
    <r>
      <t>2 ŞEKER</t>
    </r>
    <r>
      <rPr>
        <sz val="11"/>
        <color rgb="FFFF0000"/>
        <rFont val="Calibri"/>
        <family val="2"/>
        <charset val="162"/>
        <scheme val="minor"/>
      </rPr>
      <t xml:space="preserve"> (POMPA 14 DAKİKA DURAKLATILDI)</t>
    </r>
  </si>
  <si>
    <t>TARİH: 22.10.2016</t>
  </si>
  <si>
    <t>TARİH: 01 KASIM 2016</t>
  </si>
  <si>
    <t>TARİH: ... KASIM 2016</t>
  </si>
  <si>
    <t>TARİH</t>
  </si>
  <si>
    <t>ÖLÇÜM SONUCU</t>
  </si>
  <si>
    <t>HBA1C ÖLÇÜM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</si>
</sst>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0.0"/>
    <numFmt numFmtId="166" formatCode="[$-41F]d\ mmmm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6" fillId="0" borderId="0"/>
  </cellStyleXfs>
  <cellXfs count="330">
    <xf numFmtId="0" fontId="0" fillId="0" borderId="0" xfId="0"/>
    <xf numFmtId="0" fontId="15" fillId="0" borderId="9" xfId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49" fontId="10" fillId="6" borderId="9" xfId="0" applyNumberFormat="1" applyFont="1" applyFill="1" applyBorder="1" applyAlignment="1">
      <alignment horizontal="center" vertical="center" wrapText="1"/>
    </xf>
    <xf numFmtId="165" fontId="10" fillId="6" borderId="9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/>
    </xf>
    <xf numFmtId="165" fontId="9" fillId="6" borderId="9" xfId="0" applyNumberFormat="1" applyFont="1" applyFill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10" fillId="6" borderId="14" xfId="0" applyNumberFormat="1" applyFont="1" applyFill="1" applyBorder="1" applyAlignment="1">
      <alignment horizontal="center" vertical="center"/>
    </xf>
    <xf numFmtId="2" fontId="10" fillId="4" borderId="14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49" fontId="14" fillId="0" borderId="12" xfId="0" applyNumberFormat="1" applyFont="1" applyBorder="1" applyAlignment="1">
      <alignment horizontal="center" vertical="center"/>
    </xf>
    <xf numFmtId="14" fontId="15" fillId="0" borderId="9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15" fillId="0" borderId="6" xfId="0" applyNumberFormat="1" applyFont="1" applyFill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49" fontId="15" fillId="6" borderId="9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>
      <alignment horizontal="center" vertical="center"/>
    </xf>
    <xf numFmtId="2" fontId="0" fillId="9" borderId="4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2" fontId="0" fillId="7" borderId="4" xfId="0" applyNumberForma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164" fontId="0" fillId="9" borderId="3" xfId="0" applyNumberForma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2" fontId="0" fillId="9" borderId="10" xfId="0" applyNumberForma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/>
    </xf>
    <xf numFmtId="14" fontId="15" fillId="0" borderId="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2" fontId="0" fillId="5" borderId="4" xfId="0" applyNumberForma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164" fontId="0" fillId="10" borderId="3" xfId="0" applyNumberFormat="1" applyFill="1" applyBorder="1" applyAlignment="1">
      <alignment horizontal="center" vertical="center"/>
    </xf>
    <xf numFmtId="164" fontId="0" fillId="10" borderId="8" xfId="0" applyNumberFormat="1" applyFill="1" applyBorder="1" applyAlignment="1">
      <alignment horizontal="center" vertical="center"/>
    </xf>
    <xf numFmtId="164" fontId="0" fillId="11" borderId="3" xfId="0" applyNumberForma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/>
    </xf>
    <xf numFmtId="164" fontId="13" fillId="3" borderId="9" xfId="1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/>
    </xf>
    <xf numFmtId="49" fontId="15" fillId="0" borderId="9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4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20" fontId="24" fillId="0" borderId="9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2" fontId="24" fillId="12" borderId="9" xfId="0" applyNumberFormat="1" applyFont="1" applyFill="1" applyBorder="1" applyAlignment="1">
      <alignment horizontal="center"/>
    </xf>
    <xf numFmtId="49" fontId="22" fillId="0" borderId="9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5" fontId="3" fillId="6" borderId="9" xfId="0" applyNumberFormat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164" fontId="13" fillId="3" borderId="3" xfId="1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/>
    </xf>
    <xf numFmtId="14" fontId="15" fillId="0" borderId="29" xfId="1" applyNumberFormat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165" fontId="13" fillId="2" borderId="9" xfId="1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/>
    </xf>
    <xf numFmtId="165" fontId="6" fillId="2" borderId="9" xfId="2" applyNumberFormat="1" applyFill="1" applyBorder="1" applyAlignment="1">
      <alignment horizontal="center" vertical="center"/>
    </xf>
    <xf numFmtId="1" fontId="6" fillId="2" borderId="9" xfId="2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/>
    </xf>
    <xf numFmtId="1" fontId="13" fillId="2" borderId="9" xfId="1" applyNumberFormat="1" applyFill="1" applyBorder="1" applyAlignment="1">
      <alignment horizontal="center" vertical="center"/>
    </xf>
    <xf numFmtId="1" fontId="12" fillId="2" borderId="9" xfId="1" applyNumberFormat="1" applyFont="1" applyFill="1" applyBorder="1" applyAlignment="1">
      <alignment horizontal="center" vertical="center"/>
    </xf>
    <xf numFmtId="165" fontId="6" fillId="2" borderId="9" xfId="1" applyNumberFormat="1" applyFont="1" applyFill="1" applyBorder="1" applyAlignment="1">
      <alignment horizontal="center" vertical="center"/>
    </xf>
    <xf numFmtId="164" fontId="6" fillId="2" borderId="9" xfId="2" applyNumberFormat="1" applyFill="1" applyBorder="1" applyAlignment="1">
      <alignment horizontal="center" vertical="center"/>
    </xf>
    <xf numFmtId="164" fontId="6" fillId="2" borderId="9" xfId="2" applyNumberFormat="1" applyFon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/>
    </xf>
    <xf numFmtId="164" fontId="13" fillId="2" borderId="9" xfId="1" applyNumberForma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164" fontId="15" fillId="2" borderId="9" xfId="1" applyNumberFormat="1" applyFont="1" applyFill="1" applyBorder="1" applyAlignment="1">
      <alignment horizontal="center" vertical="center"/>
    </xf>
    <xf numFmtId="1" fontId="15" fillId="2" borderId="9" xfId="1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/>
    </xf>
    <xf numFmtId="164" fontId="10" fillId="6" borderId="9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/>
    </xf>
    <xf numFmtId="164" fontId="8" fillId="6" borderId="9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" fillId="2" borderId="9" xfId="2" applyNumberFormat="1" applyFont="1" applyFill="1" applyBorder="1" applyAlignment="1">
      <alignment horizontal="center" vertical="center"/>
    </xf>
    <xf numFmtId="164" fontId="11" fillId="3" borderId="3" xfId="1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/>
    </xf>
    <xf numFmtId="164" fontId="12" fillId="3" borderId="9" xfId="1" applyNumberFormat="1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1" fontId="13" fillId="2" borderId="4" xfId="1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3" fillId="0" borderId="9" xfId="1" applyNumberFormat="1" applyBorder="1" applyAlignment="1">
      <alignment horizontal="center" vertical="center"/>
    </xf>
    <xf numFmtId="1" fontId="13" fillId="0" borderId="4" xfId="1" applyNumberFormat="1" applyBorder="1" applyAlignment="1">
      <alignment horizontal="center" vertical="center"/>
    </xf>
    <xf numFmtId="165" fontId="13" fillId="0" borderId="3" xfId="1" applyNumberFormat="1" applyBorder="1" applyAlignment="1">
      <alignment horizontal="center" vertical="center"/>
    </xf>
    <xf numFmtId="165" fontId="13" fillId="0" borderId="9" xfId="1" applyNumberFormat="1" applyBorder="1" applyAlignment="1">
      <alignment horizontal="center" vertical="center"/>
    </xf>
    <xf numFmtId="165" fontId="13" fillId="0" borderId="4" xfId="1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0" fontId="15" fillId="0" borderId="32" xfId="1" applyFont="1" applyBorder="1" applyAlignment="1">
      <alignment vertical="center"/>
    </xf>
    <xf numFmtId="0" fontId="15" fillId="0" borderId="33" xfId="1" applyFont="1" applyBorder="1" applyAlignment="1">
      <alignment vertical="center"/>
    </xf>
    <xf numFmtId="14" fontId="15" fillId="0" borderId="31" xfId="1" applyNumberFormat="1" applyFont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13" borderId="11" xfId="0" applyNumberFormat="1" applyFill="1" applyBorder="1" applyAlignment="1">
      <alignment horizontal="center"/>
    </xf>
    <xf numFmtId="0" fontId="16" fillId="4" borderId="13" xfId="0" applyFont="1" applyFill="1" applyBorder="1"/>
    <xf numFmtId="165" fontId="14" fillId="0" borderId="13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vertical="center"/>
    </xf>
    <xf numFmtId="49" fontId="22" fillId="0" borderId="7" xfId="0" applyNumberFormat="1" applyFont="1" applyFill="1" applyBorder="1" applyAlignment="1">
      <alignment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1" fontId="10" fillId="6" borderId="9" xfId="0" applyNumberFormat="1" applyFont="1" applyFill="1" applyBorder="1" applyAlignment="1">
      <alignment horizontal="center" vertical="center"/>
    </xf>
    <xf numFmtId="1" fontId="10" fillId="6" borderId="9" xfId="0" applyNumberFormat="1" applyFont="1" applyFill="1" applyBorder="1" applyAlignment="1">
      <alignment horizontal="center" vertical="center" wrapText="1"/>
    </xf>
    <xf numFmtId="1" fontId="9" fillId="6" borderId="9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164" fontId="2" fillId="6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4" borderId="9" xfId="0" applyNumberFormat="1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 wrapText="1"/>
    </xf>
    <xf numFmtId="1" fontId="7" fillId="6" borderId="9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>
      <alignment vertical="center"/>
    </xf>
    <xf numFmtId="49" fontId="22" fillId="0" borderId="30" xfId="0" applyNumberFormat="1" applyFont="1" applyFill="1" applyBorder="1" applyAlignment="1">
      <alignment vertical="center"/>
    </xf>
    <xf numFmtId="165" fontId="14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/>
    </xf>
    <xf numFmtId="166" fontId="24" fillId="0" borderId="9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66" fontId="24" fillId="0" borderId="6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0" fontId="15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165" fontId="14" fillId="0" borderId="12" xfId="0" applyNumberFormat="1" applyFont="1" applyFill="1" applyBorder="1" applyAlignment="1">
      <alignment horizontal="center" vertical="center" wrapText="1"/>
    </xf>
    <xf numFmtId="49" fontId="9" fillId="6" borderId="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right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right" vertical="center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/>
    </xf>
    <xf numFmtId="49" fontId="15" fillId="4" borderId="9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166" fontId="20" fillId="0" borderId="13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165" fontId="14" fillId="0" borderId="37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49" fontId="14" fillId="0" borderId="37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166" fontId="20" fillId="0" borderId="22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15" fillId="5" borderId="20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>
      <alignment horizontal="center" vertical="center"/>
    </xf>
    <xf numFmtId="49" fontId="15" fillId="5" borderId="24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1" fillId="6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" fontId="7" fillId="2" borderId="9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24" xfId="0" applyNumberFormat="1" applyFont="1" applyFill="1" applyBorder="1" applyAlignment="1">
      <alignment horizontal="center" vertical="center"/>
    </xf>
    <xf numFmtId="14" fontId="17" fillId="4" borderId="14" xfId="0" applyNumberFormat="1" applyFont="1" applyFill="1" applyBorder="1" applyAlignment="1">
      <alignment horizontal="center"/>
    </xf>
    <xf numFmtId="14" fontId="17" fillId="4" borderId="16" xfId="0" applyNumberFormat="1" applyFont="1" applyFill="1" applyBorder="1" applyAlignment="1">
      <alignment horizontal="center"/>
    </xf>
    <xf numFmtId="14" fontId="17" fillId="4" borderId="15" xfId="0" applyNumberFormat="1" applyFont="1" applyFill="1" applyBorder="1" applyAlignment="1">
      <alignment horizontal="center"/>
    </xf>
    <xf numFmtId="14" fontId="17" fillId="4" borderId="17" xfId="0" applyNumberFormat="1" applyFont="1" applyFill="1" applyBorder="1" applyAlignment="1">
      <alignment horizontal="center"/>
    </xf>
    <xf numFmtId="14" fontId="17" fillId="4" borderId="18" xfId="0" applyNumberFormat="1" applyFont="1" applyFill="1" applyBorder="1" applyAlignment="1">
      <alignment horizontal="center"/>
    </xf>
    <xf numFmtId="14" fontId="17" fillId="4" borderId="19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1CF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'DR.ÖZETİ+GRAFİK'!$B$1:$B$2</c:f>
              <c:strCache>
                <c:ptCount val="2"/>
                <c:pt idx="0">
                  <c:v>SABAH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'DR.ÖZETİ+GRAFİK'!$B$3:$B$32</c:f>
              <c:numCache>
                <c:formatCode>0</c:formatCode>
                <c:ptCount val="30"/>
              </c:numCache>
            </c:numRef>
          </c:yVal>
          <c:smooth val="1"/>
        </c:ser>
        <c:ser>
          <c:idx val="1"/>
          <c:order val="1"/>
          <c:tx>
            <c:strRef>
              <c:f>'DR.ÖZETİ+GRAFİK'!$C$1:$C$2</c:f>
              <c:strCache>
                <c:ptCount val="2"/>
                <c:pt idx="0">
                  <c:v>SABAH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'DR.ÖZETİ+GRAFİK'!$C$3:$C$32</c:f>
              <c:numCache>
                <c:formatCode>0</c:formatCode>
                <c:ptCount val="30"/>
              </c:numCache>
            </c:numRef>
          </c:yVal>
          <c:smooth val="1"/>
        </c:ser>
        <c:ser>
          <c:idx val="2"/>
          <c:order val="2"/>
          <c:tx>
            <c:strRef>
              <c:f>'DR.ÖZETİ+GRAFİK'!$D$1:$D$2</c:f>
              <c:strCache>
                <c:ptCount val="2"/>
                <c:pt idx="0">
                  <c:v>ÖĞLE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'DR.ÖZETİ+GRAFİK'!$D$3:$D$32</c:f>
              <c:numCache>
                <c:formatCode>0</c:formatCode>
                <c:ptCount val="30"/>
              </c:numCache>
            </c:numRef>
          </c:yVal>
          <c:smooth val="1"/>
        </c:ser>
        <c:ser>
          <c:idx val="3"/>
          <c:order val="3"/>
          <c:tx>
            <c:strRef>
              <c:f>'DR.ÖZETİ+GRAFİK'!$E$1:$E$2</c:f>
              <c:strCache>
                <c:ptCount val="2"/>
                <c:pt idx="0">
                  <c:v>ÖĞLE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'DR.ÖZETİ+GRAFİK'!$E$3:$E$32</c:f>
              <c:numCache>
                <c:formatCode>0</c:formatCode>
                <c:ptCount val="30"/>
              </c:numCache>
            </c:numRef>
          </c:yVal>
          <c:smooth val="1"/>
        </c:ser>
        <c:ser>
          <c:idx val="4"/>
          <c:order val="4"/>
          <c:tx>
            <c:strRef>
              <c:f>'DR.ÖZETİ+GRAFİK'!$F$1:$F$2</c:f>
              <c:strCache>
                <c:ptCount val="2"/>
                <c:pt idx="0">
                  <c:v>AKŞAM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'DR.ÖZETİ+GRAFİK'!$F$3:$F$32</c:f>
              <c:numCache>
                <c:formatCode>0</c:formatCode>
                <c:ptCount val="30"/>
              </c:numCache>
            </c:numRef>
          </c:yVal>
          <c:smooth val="1"/>
        </c:ser>
        <c:ser>
          <c:idx val="5"/>
          <c:order val="5"/>
          <c:tx>
            <c:strRef>
              <c:f>'DR.ÖZETİ+GRAFİK'!$G$1:$G$2</c:f>
              <c:strCache>
                <c:ptCount val="2"/>
                <c:pt idx="0">
                  <c:v>AKŞAM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'DR.ÖZETİ+GRAFİK'!$G$3:$G$32</c:f>
              <c:numCache>
                <c:formatCode>0</c:formatCode>
                <c:ptCount val="30"/>
              </c:numCache>
            </c:numRef>
          </c:yVal>
          <c:smooth val="1"/>
        </c:ser>
        <c:ser>
          <c:idx val="6"/>
          <c:order val="6"/>
          <c:tx>
            <c:strRef>
              <c:f>'DR.ÖZETİ+GRAFİK'!$H$1:$H$2</c:f>
              <c:strCache>
                <c:ptCount val="2"/>
                <c:pt idx="0">
                  <c:v>GECE</c:v>
                </c:pt>
                <c:pt idx="1">
                  <c:v>22.30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'DR.ÖZETİ+GRAFİK'!$H$3:$H$32</c:f>
              <c:numCache>
                <c:formatCode>0</c:formatCode>
                <c:ptCount val="30"/>
              </c:numCache>
            </c:numRef>
          </c:yVal>
          <c:smooth val="1"/>
        </c:ser>
        <c:ser>
          <c:idx val="7"/>
          <c:order val="7"/>
          <c:tx>
            <c:strRef>
              <c:f>'DR.ÖZETİ+GRAFİK'!$I$1:$I$2</c:f>
              <c:strCache>
                <c:ptCount val="2"/>
                <c:pt idx="0">
                  <c:v>GECE</c:v>
                </c:pt>
                <c:pt idx="1">
                  <c:v>03.00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'DR.ÖZETİ+GRAFİK'!$A$3:$A$32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'DR.ÖZETİ+GRAFİK'!$I$3:$I$32</c:f>
              <c:numCache>
                <c:formatCode>0</c:formatCode>
                <c:ptCount val="3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566512"/>
        <c:axId val="314567072"/>
      </c:scatterChart>
      <c:valAx>
        <c:axId val="314566512"/>
        <c:scaling>
          <c:orientation val="minMax"/>
          <c:max val="42704"/>
          <c:min val="4267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314567072"/>
        <c:crosses val="autoZero"/>
        <c:crossBetween val="midCat"/>
        <c:majorUnit val="1"/>
      </c:valAx>
      <c:valAx>
        <c:axId val="314567072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314566512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GRAFİK'!$C$1:$C$2</c:f>
              <c:strCache>
                <c:ptCount val="2"/>
                <c:pt idx="0">
                  <c:v>SABAH</c:v>
                </c:pt>
                <c:pt idx="1">
                  <c:v>AÇ</c:v>
                </c:pt>
              </c:strCache>
            </c:strRef>
          </c:tx>
          <c:dLbls>
            <c:dLbl>
              <c:idx val="6"/>
              <c:layout>
                <c:manualLayout>
                  <c:x val="-5.1527847537212901E-2"/>
                  <c:y val="-4.662004662004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GRAFİK'!$C$3:$C$32</c:f>
              <c:numCache>
                <c:formatCode>0</c:formatCode>
                <c:ptCount val="30"/>
              </c:numCache>
            </c:numRef>
          </c:yVal>
          <c:smooth val="1"/>
        </c:ser>
        <c:ser>
          <c:idx val="3"/>
          <c:order val="1"/>
          <c:tx>
            <c:strRef>
              <c:f>' ÖĞÜN GRAFİK'!$E$1:$E$2</c:f>
              <c:strCache>
                <c:ptCount val="2"/>
                <c:pt idx="0">
                  <c:v>SABAH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GRAFİK'!$E$3:$E$32</c:f>
              <c:numCache>
                <c:formatCode>0</c:formatCode>
                <c:ptCount val="3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05712"/>
        <c:axId val="317906272"/>
      </c:scatterChart>
      <c:valAx>
        <c:axId val="317905712"/>
        <c:scaling>
          <c:orientation val="minMax"/>
          <c:max val="42704"/>
          <c:min val="4267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317906272"/>
        <c:crosses val="autoZero"/>
        <c:crossBetween val="midCat"/>
        <c:majorUnit val="1"/>
      </c:valAx>
      <c:valAx>
        <c:axId val="317906272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317905712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GRAFİK'!$G$1:$G$2</c:f>
              <c:strCache>
                <c:ptCount val="2"/>
                <c:pt idx="0">
                  <c:v>ÖĞLE</c:v>
                </c:pt>
                <c:pt idx="1">
                  <c:v>AÇ</c:v>
                </c:pt>
              </c:strCache>
            </c:strRef>
          </c:tx>
          <c:dLbls>
            <c:dLbl>
              <c:idx val="1"/>
              <c:layout>
                <c:manualLayout>
                  <c:x val="-2.359882005899705E-2"/>
                  <c:y val="2.83018867924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66568338249754E-2"/>
                  <c:y val="-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GRAFİK'!$G$3:$G$32</c:f>
              <c:numCache>
                <c:formatCode>0</c:formatCode>
                <c:ptCount val="30"/>
              </c:numCache>
            </c:numRef>
          </c:yVal>
          <c:smooth val="1"/>
        </c:ser>
        <c:ser>
          <c:idx val="3"/>
          <c:order val="1"/>
          <c:tx>
            <c:strRef>
              <c:f>' ÖĞÜN GRAFİK'!$I$1:$I$2</c:f>
              <c:strCache>
                <c:ptCount val="2"/>
                <c:pt idx="0">
                  <c:v>ÖĞLE</c:v>
                </c:pt>
                <c:pt idx="1">
                  <c:v>TOK</c:v>
                </c:pt>
              </c:strCache>
            </c:strRef>
          </c:tx>
          <c:dLbls>
            <c:dLbl>
              <c:idx val="4"/>
              <c:layout>
                <c:manualLayout>
                  <c:x val="-6.5552277941658956E-3"/>
                  <c:y val="3.4591194968553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GRAFİK'!$I$3:$I$32</c:f>
              <c:numCache>
                <c:formatCode>0</c:formatCode>
                <c:ptCount val="3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909632"/>
        <c:axId val="317910192"/>
      </c:scatterChart>
      <c:valAx>
        <c:axId val="317909632"/>
        <c:scaling>
          <c:orientation val="minMax"/>
          <c:max val="42704"/>
          <c:min val="4267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 vert="horz" anchor="t" anchorCtr="0"/>
          <a:lstStyle/>
          <a:p>
            <a:pPr>
              <a:defRPr/>
            </a:pPr>
            <a:endParaRPr lang="tr-TR"/>
          </a:p>
        </c:txPr>
        <c:crossAx val="317910192"/>
        <c:crosses val="autoZero"/>
        <c:crossBetween val="midCat"/>
        <c:majorUnit val="1"/>
      </c:valAx>
      <c:valAx>
        <c:axId val="317910192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317909632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GRAFİK'!$K$1:$K$2</c:f>
              <c:strCache>
                <c:ptCount val="2"/>
                <c:pt idx="0">
                  <c:v>AKŞAM</c:v>
                </c:pt>
                <c:pt idx="1">
                  <c:v>AÇ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GRAFİK'!$K$3:$K$32</c:f>
              <c:numCache>
                <c:formatCode>0</c:formatCode>
                <c:ptCount val="30"/>
              </c:numCache>
            </c:numRef>
          </c:yVal>
          <c:smooth val="1"/>
        </c:ser>
        <c:ser>
          <c:idx val="3"/>
          <c:order val="1"/>
          <c:tx>
            <c:strRef>
              <c:f>' ÖĞÜN GRAFİK'!$M$1:$M$2</c:f>
              <c:strCache>
                <c:ptCount val="2"/>
                <c:pt idx="0">
                  <c:v>AKŞAM</c:v>
                </c:pt>
                <c:pt idx="1">
                  <c:v>TOK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GRAFİK'!$M$3:$M$32</c:f>
              <c:numCache>
                <c:formatCode>0</c:formatCode>
                <c:ptCount val="3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508416"/>
        <c:axId val="317508976"/>
      </c:scatterChart>
      <c:valAx>
        <c:axId val="317508416"/>
        <c:scaling>
          <c:orientation val="minMax"/>
          <c:max val="42704"/>
          <c:min val="4267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317508976"/>
        <c:crosses val="autoZero"/>
        <c:crossBetween val="midCat"/>
        <c:majorUnit val="1"/>
      </c:valAx>
      <c:valAx>
        <c:axId val="317508976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317508416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 ÖĞÜN GRAFİK'!$O$1:$O$2</c:f>
              <c:strCache>
                <c:ptCount val="2"/>
                <c:pt idx="0">
                  <c:v>GECE</c:v>
                </c:pt>
                <c:pt idx="1">
                  <c:v>22.30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GRAFİK'!$O$3:$O$32</c:f>
              <c:numCache>
                <c:formatCode>0</c:formatCode>
                <c:ptCount val="30"/>
              </c:numCache>
            </c:numRef>
          </c:yVal>
          <c:smooth val="1"/>
        </c:ser>
        <c:ser>
          <c:idx val="3"/>
          <c:order val="1"/>
          <c:tx>
            <c:strRef>
              <c:f>' ÖĞÜN GRAFİK'!$Q$1:$Q$2</c:f>
              <c:strCache>
                <c:ptCount val="2"/>
                <c:pt idx="0">
                  <c:v>GECE</c:v>
                </c:pt>
                <c:pt idx="1">
                  <c:v>03.00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ÖĞÜN GRAFİK'!$A$3:$A$32</c:f>
              <c:numCache>
                <c:formatCode>m/d/yyyy</c:formatCode>
                <c:ptCount val="30"/>
                <c:pt idx="0">
                  <c:v>42675</c:v>
                </c:pt>
                <c:pt idx="1">
                  <c:v>42676</c:v>
                </c:pt>
                <c:pt idx="2">
                  <c:v>42677</c:v>
                </c:pt>
                <c:pt idx="3">
                  <c:v>42678</c:v>
                </c:pt>
                <c:pt idx="4">
                  <c:v>42679</c:v>
                </c:pt>
                <c:pt idx="5">
                  <c:v>42680</c:v>
                </c:pt>
                <c:pt idx="6">
                  <c:v>42681</c:v>
                </c:pt>
                <c:pt idx="7">
                  <c:v>42682</c:v>
                </c:pt>
                <c:pt idx="8">
                  <c:v>42683</c:v>
                </c:pt>
                <c:pt idx="9">
                  <c:v>42684</c:v>
                </c:pt>
                <c:pt idx="10">
                  <c:v>42685</c:v>
                </c:pt>
                <c:pt idx="11">
                  <c:v>42686</c:v>
                </c:pt>
                <c:pt idx="12">
                  <c:v>42687</c:v>
                </c:pt>
                <c:pt idx="13">
                  <c:v>42688</c:v>
                </c:pt>
                <c:pt idx="14">
                  <c:v>42689</c:v>
                </c:pt>
                <c:pt idx="15">
                  <c:v>42690</c:v>
                </c:pt>
                <c:pt idx="16">
                  <c:v>42691</c:v>
                </c:pt>
                <c:pt idx="17">
                  <c:v>42692</c:v>
                </c:pt>
                <c:pt idx="18">
                  <c:v>42693</c:v>
                </c:pt>
                <c:pt idx="19">
                  <c:v>42694</c:v>
                </c:pt>
                <c:pt idx="20">
                  <c:v>42695</c:v>
                </c:pt>
                <c:pt idx="21">
                  <c:v>42696</c:v>
                </c:pt>
                <c:pt idx="22">
                  <c:v>42697</c:v>
                </c:pt>
                <c:pt idx="23">
                  <c:v>42698</c:v>
                </c:pt>
                <c:pt idx="24">
                  <c:v>42699</c:v>
                </c:pt>
                <c:pt idx="25">
                  <c:v>42700</c:v>
                </c:pt>
                <c:pt idx="26">
                  <c:v>42701</c:v>
                </c:pt>
                <c:pt idx="27">
                  <c:v>42702</c:v>
                </c:pt>
                <c:pt idx="28">
                  <c:v>42703</c:v>
                </c:pt>
                <c:pt idx="29">
                  <c:v>42704</c:v>
                </c:pt>
              </c:numCache>
            </c:numRef>
          </c:xVal>
          <c:yVal>
            <c:numRef>
              <c:f>' ÖĞÜN GRAFİK'!$Q$3:$Q$32</c:f>
              <c:numCache>
                <c:formatCode>0</c:formatCode>
                <c:ptCount val="30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512336"/>
        <c:axId val="317512896"/>
      </c:scatterChart>
      <c:valAx>
        <c:axId val="317512336"/>
        <c:scaling>
          <c:orientation val="minMax"/>
          <c:max val="42704"/>
          <c:min val="42675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2700000"/>
          <a:lstStyle/>
          <a:p>
            <a:pPr>
              <a:defRPr/>
            </a:pPr>
            <a:endParaRPr lang="tr-TR"/>
          </a:p>
        </c:txPr>
        <c:crossAx val="317512896"/>
        <c:crosses val="autoZero"/>
        <c:crossBetween val="midCat"/>
        <c:majorUnit val="1"/>
      </c:valAx>
      <c:valAx>
        <c:axId val="317512896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0" sourceLinked="1"/>
        <c:majorTickMark val="out"/>
        <c:minorTickMark val="none"/>
        <c:tickLblPos val="nextTo"/>
        <c:crossAx val="317512336"/>
        <c:crosses val="autoZero"/>
        <c:crossBetween val="midCat"/>
        <c:majorUnit val="20"/>
        <c:min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134495839841876E-2"/>
          <c:y val="1.9535879805261294E-2"/>
          <c:w val="0.94646068836537134"/>
          <c:h val="0.8842603352220050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GENEL GRAFİK'!$A$1:$A$151</c:f>
              <c:numCache>
                <c:formatCode>General</c:formatCode>
                <c:ptCount val="15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' GENEL GRAFİK'!$B$1:$B$151</c:f>
              <c:numCache>
                <c:formatCode>0</c:formatCode>
                <c:ptCount val="151"/>
                <c:pt idx="0" formatCode="General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378544"/>
        <c:axId val="377379104"/>
      </c:scatterChart>
      <c:valAx>
        <c:axId val="377378544"/>
        <c:scaling>
          <c:orientation val="minMax"/>
          <c:max val="15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377379104"/>
        <c:crosses val="autoZero"/>
        <c:crossBetween val="midCat"/>
        <c:majorUnit val="10"/>
      </c:valAx>
      <c:valAx>
        <c:axId val="377379104"/>
        <c:scaling>
          <c:orientation val="minMax"/>
          <c:max val="300"/>
          <c:min val="4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377378544"/>
        <c:crosses val="autoZero"/>
        <c:crossBetween val="midCat"/>
        <c:majorUnit val="20"/>
        <c:min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HBA1C ÖLÇÜM GRAFİĞİ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6836657096909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11339054452525E-3"/>
                  <c:y val="-3.4346881871066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11339054452017E-2"/>
                  <c:y val="-3.746932567752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567008581679041E-3"/>
                  <c:y val="-2.8101994258145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567008581679041E-3"/>
                  <c:y val="-2.4979550451684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134017163356052E-3"/>
                  <c:y val="-4.0591769483987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HBA1C!$B$3:$B$9</c:f>
              <c:numCache>
                <c:formatCode>[$-41F]d\ mmmm\ yyyy;@</c:formatCode>
                <c:ptCount val="7"/>
                <c:pt idx="0">
                  <c:v>41257</c:v>
                </c:pt>
                <c:pt idx="1">
                  <c:v>41708</c:v>
                </c:pt>
                <c:pt idx="2">
                  <c:v>41942</c:v>
                </c:pt>
                <c:pt idx="3">
                  <c:v>42023</c:v>
                </c:pt>
                <c:pt idx="4">
                  <c:v>42327</c:v>
                </c:pt>
                <c:pt idx="5">
                  <c:v>42465</c:v>
                </c:pt>
                <c:pt idx="6">
                  <c:v>42636</c:v>
                </c:pt>
              </c:numCache>
            </c:numRef>
          </c:xVal>
          <c:yVal>
            <c:numRef>
              <c:f>HBA1C!$C$3:$C$9</c:f>
              <c:numCache>
                <c:formatCode>0.00</c:formatCode>
                <c:ptCount val="7"/>
                <c:pt idx="0">
                  <c:v>6.5</c:v>
                </c:pt>
                <c:pt idx="1">
                  <c:v>6.8</c:v>
                </c:pt>
                <c:pt idx="2">
                  <c:v>5.5</c:v>
                </c:pt>
                <c:pt idx="3">
                  <c:v>6.2</c:v>
                </c:pt>
                <c:pt idx="4">
                  <c:v>7.6</c:v>
                </c:pt>
                <c:pt idx="5">
                  <c:v>6.6</c:v>
                </c:pt>
                <c:pt idx="6">
                  <c:v>6.5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33088"/>
        <c:axId val="315733648"/>
      </c:scatterChart>
      <c:valAx>
        <c:axId val="315733088"/>
        <c:scaling>
          <c:orientation val="minMax"/>
          <c:min val="4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F]d\ mmmm\ 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5733648"/>
        <c:crosses val="autoZero"/>
        <c:crossBetween val="midCat"/>
        <c:majorUnit val="250"/>
      </c:valAx>
      <c:valAx>
        <c:axId val="315733648"/>
        <c:scaling>
          <c:orientation val="minMax"/>
          <c:max val="14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5733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 i="0" baseline="0">
                <a:effectLst/>
              </a:rPr>
              <a:t>HBA1C ÖLÇÜM GRAFİĞİ</a:t>
            </a:r>
            <a:endParaRPr lang="tr-T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4.8548549053134174E-2"/>
          <c:y val="0.13798920595600758"/>
          <c:w val="0.88980586830983643"/>
          <c:h val="0.802349009487575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HBA1C!$C$18</c:f>
              <c:strCache>
                <c:ptCount val="1"/>
                <c:pt idx="0">
                  <c:v>ÖLÇÜM SONUCU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HBA1C!$B$19:$B$30</c:f>
              <c:numCache>
                <c:formatCode>[$-41F]d\ mmmm\ yyyy;@</c:formatCode>
                <c:ptCount val="12"/>
              </c:numCache>
            </c:numRef>
          </c:xVal>
          <c:yVal>
            <c:numRef>
              <c:f>HBA1C!$C$19:$C$30</c:f>
              <c:numCache>
                <c:formatCode>0.00</c:formatCode>
                <c:ptCount val="12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735888"/>
        <c:axId val="315736448"/>
      </c:scatterChart>
      <c:valAx>
        <c:axId val="31573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F]d\ mmmm\ 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5736448"/>
        <c:crosses val="autoZero"/>
        <c:crossBetween val="midCat"/>
      </c:valAx>
      <c:valAx>
        <c:axId val="315736448"/>
        <c:scaling>
          <c:orientation val="minMax"/>
          <c:max val="14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57358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34</xdr:row>
      <xdr:rowOff>47624</xdr:rowOff>
    </xdr:from>
    <xdr:to>
      <xdr:col>22</xdr:col>
      <xdr:colOff>47624</xdr:colOff>
      <xdr:row>73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643466</xdr:colOff>
      <xdr:row>10</xdr:row>
      <xdr:rowOff>95250</xdr:rowOff>
    </xdr:from>
    <xdr:to>
      <xdr:col>29</xdr:col>
      <xdr:colOff>61383</xdr:colOff>
      <xdr:row>18</xdr:row>
      <xdr:rowOff>133349</xdr:rowOff>
    </xdr:to>
    <xdr:sp macro="" textlink="">
      <xdr:nvSpPr>
        <xdr:cNvPr id="3" name="TextBox 2"/>
        <xdr:cNvSpPr txBox="1"/>
      </xdr:nvSpPr>
      <xdr:spPr>
        <a:xfrm>
          <a:off x="16380883" y="2074333"/>
          <a:ext cx="5228167" cy="14774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Tablo</a:t>
          </a:r>
          <a:r>
            <a:rPr lang="tr-TR" sz="1100" baseline="0"/>
            <a:t> hücre biçimleri; şeker değerleri için sayı (number), insülin dozajları sayı (number, virgülden sonra tek hane), saat sütunları zaman (time, saat-dakika arası ":") ve not sütunu yazı (text) olarak seçilmiştir. Bilgisayar ayarlarınıza göre değişiklikler gösterebilir. Özellikle saat sütunlarında saat dakika ayrımına dikkat edilmeli ve iki nokta (":") girilmelidir. </a:t>
          </a:r>
        </a:p>
        <a:p>
          <a:endParaRPr lang="tr-TR" sz="1100" baseline="0"/>
        </a:p>
        <a:p>
          <a:r>
            <a:rPr lang="tr-TR" sz="1100" baseline="0"/>
            <a:t>Kendinize göre düşük, yüksek ve çok yüksek değerleri vurgulamak için hücreleri farklı renklerle dolgulayıp vurgulayabilirsiniz. </a:t>
          </a:r>
        </a:p>
        <a:p>
          <a:endParaRPr lang="tr-TR" sz="1100"/>
        </a:p>
      </xdr:txBody>
    </xdr:sp>
    <xdr:clientData/>
  </xdr:twoCellAnchor>
  <xdr:twoCellAnchor>
    <xdr:from>
      <xdr:col>23</xdr:col>
      <xdr:colOff>12700</xdr:colOff>
      <xdr:row>51</xdr:row>
      <xdr:rowOff>114301</xdr:rowOff>
    </xdr:from>
    <xdr:to>
      <xdr:col>31</xdr:col>
      <xdr:colOff>76200</xdr:colOff>
      <xdr:row>58</xdr:row>
      <xdr:rowOff>76200</xdr:rowOff>
    </xdr:to>
    <xdr:sp macro="" textlink="">
      <xdr:nvSpPr>
        <xdr:cNvPr id="5" name="TextBox 4"/>
        <xdr:cNvSpPr txBox="1"/>
      </xdr:nvSpPr>
      <xdr:spPr>
        <a:xfrm>
          <a:off x="17741900" y="10020301"/>
          <a:ext cx="5245100" cy="1295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Tabloya veriler girildikçe (ekstra ölçümler grafikde gösterilmemektedir)</a:t>
          </a:r>
          <a:r>
            <a:rPr lang="tr-TR" sz="1100" baseline="0"/>
            <a:t> otomatik olarak grafik çizilmektedir. Ölçüm zamanlarına göre tüm değerleri grafikde görmemiz için hazırlannmıştır.</a:t>
          </a:r>
        </a:p>
        <a:p>
          <a:endParaRPr lang="tr-TR" sz="1100" baseline="0"/>
        </a:p>
        <a:p>
          <a:r>
            <a:rPr lang="tr-TR" sz="1100" baseline="0"/>
            <a:t>Ölçümlerde meydana gelen salınımları görmek için i</a:t>
          </a:r>
          <a:r>
            <a:rPr lang="tr-T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deal aralık belirleyebilirsiniz. Şu an grafikde 70-140 mg/dl belirlenerek bu alan yeşil renk ile vurgulanmıştır.</a:t>
          </a:r>
          <a:endParaRPr lang="tr-TR" sz="1100" baseline="0"/>
        </a:p>
        <a:p>
          <a:endParaRPr lang="tr-TR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0.02604</cdr:x>
      <cdr:y>0.56518</cdr:y>
    </cdr:from>
    <cdr:to>
      <cdr:x>0.89056</cdr:x>
      <cdr:y>0.80298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84944" y="4225922"/>
          <a:ext cx="12780000" cy="1778060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11905</xdr:colOff>
      <xdr:row>33</xdr:row>
      <xdr:rowOff>35719</xdr:rowOff>
    </xdr:from>
    <xdr:to>
      <xdr:col>20</xdr:col>
      <xdr:colOff>571499</xdr:colOff>
      <xdr:row>59</xdr:row>
      <xdr:rowOff>122719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60</xdr:row>
      <xdr:rowOff>185737</xdr:rowOff>
    </xdr:from>
    <xdr:to>
      <xdr:col>20</xdr:col>
      <xdr:colOff>559593</xdr:colOff>
      <xdr:row>87</xdr:row>
      <xdr:rowOff>82237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11905</xdr:colOff>
      <xdr:row>88</xdr:row>
      <xdr:rowOff>190499</xdr:rowOff>
    </xdr:from>
    <xdr:to>
      <xdr:col>20</xdr:col>
      <xdr:colOff>571499</xdr:colOff>
      <xdr:row>115</xdr:row>
      <xdr:rowOff>86999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23814</xdr:colOff>
      <xdr:row>116</xdr:row>
      <xdr:rowOff>154780</xdr:rowOff>
    </xdr:from>
    <xdr:to>
      <xdr:col>20</xdr:col>
      <xdr:colOff>535782</xdr:colOff>
      <xdr:row>143</xdr:row>
      <xdr:rowOff>51280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10</xdr:row>
      <xdr:rowOff>0</xdr:rowOff>
    </xdr:from>
    <xdr:to>
      <xdr:col>36</xdr:col>
      <xdr:colOff>80434</xdr:colOff>
      <xdr:row>14</xdr:row>
      <xdr:rowOff>74083</xdr:rowOff>
    </xdr:to>
    <xdr:sp macro="" textlink="">
      <xdr:nvSpPr>
        <xdr:cNvPr id="6" name="TextBox 5"/>
        <xdr:cNvSpPr txBox="1"/>
      </xdr:nvSpPr>
      <xdr:spPr>
        <a:xfrm>
          <a:off x="18245667" y="2084917"/>
          <a:ext cx="5245100" cy="83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Tablo</a:t>
          </a:r>
          <a:r>
            <a:rPr lang="tr-TR" sz="1100" baseline="0"/>
            <a:t> hücre biçimleri; şeker değerleri için sayı (number), insülin dozajları sayı (number, virgülden sonra tek hane), saat sütunları zaman (time, saat-dakika arası ":")  olarak seçilmiştir. Bilgisayar ayarlarınıza göre değişiklikler gösterebilir. Özellikle saat sütunlarında saat dakika ayrımına dikkat edilmeli ve iki nokta (":") girilmelidir. . </a:t>
          </a:r>
        </a:p>
        <a:p>
          <a:endParaRPr lang="tr-TR" sz="1100"/>
        </a:p>
      </xdr:txBody>
    </xdr:sp>
    <xdr:clientData/>
  </xdr:twoCellAnchor>
  <xdr:twoCellAnchor>
    <xdr:from>
      <xdr:col>22</xdr:col>
      <xdr:colOff>10583</xdr:colOff>
      <xdr:row>41</xdr:row>
      <xdr:rowOff>116417</xdr:rowOff>
    </xdr:from>
    <xdr:to>
      <xdr:col>30</xdr:col>
      <xdr:colOff>91017</xdr:colOff>
      <xdr:row>48</xdr:row>
      <xdr:rowOff>95251</xdr:rowOff>
    </xdr:to>
    <xdr:sp macro="" textlink="">
      <xdr:nvSpPr>
        <xdr:cNvPr id="7" name="TextBox 6"/>
        <xdr:cNvSpPr txBox="1"/>
      </xdr:nvSpPr>
      <xdr:spPr>
        <a:xfrm>
          <a:off x="14382750" y="8011584"/>
          <a:ext cx="524510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Tabloya veriler girildikçe (ekstra ölçümler grafikde gösterilmemektedir)</a:t>
          </a:r>
          <a:r>
            <a:rPr lang="tr-TR" sz="1100" baseline="0"/>
            <a:t> otomatik olarak grafik çizilmektedir. Öğün bazlı çizilen bu grafikler günün aynı saatlerinde meydana gelen değişimleri daha net görmemiz için hazırlanmıştır.</a:t>
          </a:r>
        </a:p>
        <a:p>
          <a:endParaRPr lang="tr-TR" sz="1100" baseline="0"/>
        </a:p>
        <a:p>
          <a:r>
            <a:rPr lang="tr-TR" sz="1100" baseline="0"/>
            <a:t>Ölçümlerde meydana gelen salınımları görmek için i</a:t>
          </a:r>
          <a:r>
            <a:rPr lang="tr-T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deal aralık belirleyebilirsiniz. Şu an grafikde 70-140 mg/dl belirlenerek bu alan yeşil renk ile vurgulanmıştır.</a:t>
          </a:r>
          <a:endParaRPr lang="tr-TR" sz="1100" baseline="0"/>
        </a:p>
        <a:p>
          <a:endParaRPr lang="tr-TR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0.03807</cdr:x>
      <cdr:y>0.53625</cdr:y>
    </cdr:from>
    <cdr:to>
      <cdr:x>0.84605</cdr:x>
      <cdr:y>0.76546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89935" y="2555143"/>
          <a:ext cx="8276493" cy="1092139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0.0375</cdr:x>
      <cdr:y>0.54429</cdr:y>
    </cdr:from>
    <cdr:to>
      <cdr:x>0.849</cdr:x>
      <cdr:y>0.75564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83453" y="2587692"/>
          <a:ext cx="8296997" cy="1004822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0.0381</cdr:x>
      <cdr:y>0.54255</cdr:y>
    </cdr:from>
    <cdr:to>
      <cdr:x>0.83986</cdr:x>
      <cdr:y>0.75719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90262" y="2582848"/>
          <a:ext cx="8212666" cy="102183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0.04024</cdr:x>
      <cdr:y>0.54125</cdr:y>
    </cdr:from>
    <cdr:to>
      <cdr:x>0.84469</cdr:x>
      <cdr:y>0.7577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0317" y="2573229"/>
          <a:ext cx="8201869" cy="1029076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19048</xdr:colOff>
      <xdr:row>2</xdr:row>
      <xdr:rowOff>175684</xdr:rowOff>
    </xdr:from>
    <xdr:to>
      <xdr:col>22</xdr:col>
      <xdr:colOff>200023</xdr:colOff>
      <xdr:row>23</xdr:row>
      <xdr:rowOff>142346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454479</xdr:colOff>
      <xdr:row>6</xdr:row>
      <xdr:rowOff>179160</xdr:rowOff>
    </xdr:from>
    <xdr:ext cx="2038349" cy="914400"/>
    <xdr:sp macro="" textlink="">
      <xdr:nvSpPr>
        <xdr:cNvPr id="2" name="TextBox 1"/>
        <xdr:cNvSpPr txBox="1"/>
      </xdr:nvSpPr>
      <xdr:spPr>
        <a:xfrm>
          <a:off x="10984896" y="1258660"/>
          <a:ext cx="2038349" cy="91440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r-TR" sz="1000"/>
            <a:t>01.11.2016-30.11.2016 </a:t>
          </a:r>
        </a:p>
        <a:p>
          <a:pPr algn="ctr"/>
          <a:r>
            <a:rPr lang="tr-TR" sz="1000"/>
            <a:t>tarihleri arası ölçüm yapılan </a:t>
          </a:r>
        </a:p>
        <a:p>
          <a:pPr algn="ctr"/>
          <a:r>
            <a:rPr lang="tr-TR" sz="1000" baseline="0"/>
            <a:t>xxx değerin ortalaması </a:t>
          </a:r>
        </a:p>
        <a:p>
          <a:pPr algn="ctr"/>
          <a:r>
            <a:rPr lang="tr-TR" sz="1000" baseline="0"/>
            <a:t>xxx mg/dl'dir</a:t>
          </a:r>
          <a:r>
            <a:rPr lang="tr-TR" sz="1000"/>
            <a:t> </a:t>
          </a:r>
        </a:p>
      </xdr:txBody>
    </xdr:sp>
    <xdr:clientData/>
  </xdr:oneCellAnchor>
  <xdr:twoCellAnchor>
    <xdr:from>
      <xdr:col>3</xdr:col>
      <xdr:colOff>370416</xdr:colOff>
      <xdr:row>16</xdr:row>
      <xdr:rowOff>56697</xdr:rowOff>
    </xdr:from>
    <xdr:to>
      <xdr:col>21</xdr:col>
      <xdr:colOff>539750</xdr:colOff>
      <xdr:row>16</xdr:row>
      <xdr:rowOff>63500</xdr:rowOff>
    </xdr:to>
    <xdr:cxnSp macro="">
      <xdr:nvCxnSpPr>
        <xdr:cNvPr id="5" name="Straight Arrow Connector 4"/>
        <xdr:cNvCxnSpPr/>
      </xdr:nvCxnSpPr>
      <xdr:spPr>
        <a:xfrm flipV="1">
          <a:off x="1693333" y="2935364"/>
          <a:ext cx="11218334" cy="6803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272143</xdr:colOff>
      <xdr:row>153</xdr:row>
      <xdr:rowOff>36286</xdr:rowOff>
    </xdr:from>
    <xdr:to>
      <xdr:col>3</xdr:col>
      <xdr:colOff>154214</xdr:colOff>
      <xdr:row>158</xdr:row>
      <xdr:rowOff>54429</xdr:rowOff>
    </xdr:to>
    <xdr:cxnSp macro="">
      <xdr:nvCxnSpPr>
        <xdr:cNvPr id="14" name="Straight Arrow Connector 13"/>
        <xdr:cNvCxnSpPr/>
      </xdr:nvCxnSpPr>
      <xdr:spPr>
        <a:xfrm>
          <a:off x="553357" y="27794857"/>
          <a:ext cx="925286" cy="925286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587829</xdr:colOff>
      <xdr:row>152</xdr:row>
      <xdr:rowOff>170542</xdr:rowOff>
    </xdr:from>
    <xdr:to>
      <xdr:col>4</xdr:col>
      <xdr:colOff>190500</xdr:colOff>
      <xdr:row>155</xdr:row>
      <xdr:rowOff>99785</xdr:rowOff>
    </xdr:to>
    <xdr:cxnSp macro="">
      <xdr:nvCxnSpPr>
        <xdr:cNvPr id="16" name="Straight Arrow Connector 15"/>
        <xdr:cNvCxnSpPr/>
      </xdr:nvCxnSpPr>
      <xdr:spPr>
        <a:xfrm>
          <a:off x="1304472" y="27747685"/>
          <a:ext cx="818242" cy="473529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</xdr:col>
      <xdr:colOff>27215</xdr:colOff>
      <xdr:row>158</xdr:row>
      <xdr:rowOff>99786</xdr:rowOff>
    </xdr:from>
    <xdr:ext cx="2828082" cy="344714"/>
    <xdr:sp macro="" textlink="">
      <xdr:nvSpPr>
        <xdr:cNvPr id="18" name="TextBox 17"/>
        <xdr:cNvSpPr txBox="1"/>
      </xdr:nvSpPr>
      <xdr:spPr>
        <a:xfrm>
          <a:off x="308429" y="28765500"/>
          <a:ext cx="2828082" cy="344714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r-TR" sz="1100"/>
            <a:t>Girilen</a:t>
          </a:r>
          <a:r>
            <a:rPr lang="tr-TR" sz="1100" baseline="0"/>
            <a:t> değerlerin toplamı bu hücrede görülür.</a:t>
          </a:r>
        </a:p>
        <a:p>
          <a:endParaRPr lang="tr-TR" sz="1100"/>
        </a:p>
      </xdr:txBody>
    </xdr:sp>
    <xdr:clientData/>
  </xdr:oneCellAnchor>
  <xdr:oneCellAnchor>
    <xdr:from>
      <xdr:col>4</xdr:col>
      <xdr:colOff>315686</xdr:colOff>
      <xdr:row>154</xdr:row>
      <xdr:rowOff>107043</xdr:rowOff>
    </xdr:from>
    <xdr:ext cx="5181599" cy="609600"/>
    <xdr:sp macro="" textlink="">
      <xdr:nvSpPr>
        <xdr:cNvPr id="19" name="TextBox 18"/>
        <xdr:cNvSpPr txBox="1"/>
      </xdr:nvSpPr>
      <xdr:spPr>
        <a:xfrm>
          <a:off x="2247900" y="28047043"/>
          <a:ext cx="5181599" cy="6096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r-TR" sz="1100"/>
            <a:t>Girilen</a:t>
          </a:r>
          <a:r>
            <a:rPr lang="tr-TR" sz="1100" baseline="0"/>
            <a:t> değerlerin ortalamasını görülür. Formül 150 değer için hazırlanmıştır.  </a:t>
          </a:r>
        </a:p>
        <a:p>
          <a:r>
            <a:rPr lang="tr-TR" sz="1100" baseline="0"/>
            <a:t>Farklı sayıda ölçüm için formülün düzeltilmesi gerekmektedir. "=B153/</a:t>
          </a:r>
          <a:r>
            <a:rPr lang="tr-TR" sz="1100" baseline="0">
              <a:solidFill>
                <a:srgbClr val="FF0000"/>
              </a:solidFill>
            </a:rPr>
            <a:t>150</a:t>
          </a:r>
          <a:r>
            <a:rPr lang="tr-TR" sz="1100" baseline="0"/>
            <a:t>" formülünde </a:t>
          </a:r>
        </a:p>
        <a:p>
          <a:r>
            <a:rPr lang="tr-TR" sz="1100" baseline="0"/>
            <a:t>150 yerine ölçüm sayısı girilirse doğru ortalama bulunabilir.</a:t>
          </a:r>
        </a:p>
        <a:p>
          <a:endParaRPr lang="tr-TR" sz="1100"/>
        </a:p>
      </xdr:txBody>
    </xdr:sp>
    <xdr:clientData/>
  </xdr:oneCellAnchor>
  <xdr:oneCellAnchor>
    <xdr:from>
      <xdr:col>8</xdr:col>
      <xdr:colOff>299357</xdr:colOff>
      <xdr:row>25</xdr:row>
      <xdr:rowOff>145143</xdr:rowOff>
    </xdr:from>
    <xdr:ext cx="6251727" cy="609600"/>
    <xdr:sp macro="" textlink="">
      <xdr:nvSpPr>
        <xdr:cNvPr id="21" name="TextBox 20"/>
        <xdr:cNvSpPr txBox="1"/>
      </xdr:nvSpPr>
      <xdr:spPr>
        <a:xfrm>
          <a:off x="4691440" y="4643060"/>
          <a:ext cx="6251727" cy="6096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r-TR" sz="1100"/>
            <a:t>Bu tabloda ve grafikde ölçülen değerler kronolojik şekilde</a:t>
          </a:r>
          <a:r>
            <a:rPr lang="tr-TR" sz="1100" baseline="0"/>
            <a:t> yazılması gerekmektedir. Bütün ölçümler sıra ile</a:t>
          </a:r>
        </a:p>
        <a:p>
          <a:r>
            <a:rPr lang="tr-TR" sz="1100" baseline="0"/>
            <a:t> yazıldıkça grafik otomatik çizilmektedir. Bu grafik üzerinde ortalama değer ve bu değer üzerinden meydana</a:t>
          </a:r>
        </a:p>
        <a:p>
          <a:r>
            <a:rPr lang="tr-TR" sz="1100" baseline="0"/>
            <a:t>göre değişimleri görebiliyoruz.</a:t>
          </a:r>
        </a:p>
        <a:p>
          <a:endParaRPr lang="tr-TR" sz="1100"/>
        </a:p>
      </xdr:txBody>
    </xdr:sp>
    <xdr:clientData/>
  </xdr:oneCellAnchor>
  <xdr:twoCellAnchor>
    <xdr:from>
      <xdr:col>23</xdr:col>
      <xdr:colOff>24190</xdr:colOff>
      <xdr:row>14</xdr:row>
      <xdr:rowOff>134560</xdr:rowOff>
    </xdr:from>
    <xdr:to>
      <xdr:col>31</xdr:col>
      <xdr:colOff>358623</xdr:colOff>
      <xdr:row>20</xdr:row>
      <xdr:rowOff>95250</xdr:rowOff>
    </xdr:to>
    <xdr:sp macro="" textlink="">
      <xdr:nvSpPr>
        <xdr:cNvPr id="22" name="TextBox 21"/>
        <xdr:cNvSpPr txBox="1"/>
      </xdr:nvSpPr>
      <xdr:spPr>
        <a:xfrm>
          <a:off x="13623773" y="2653393"/>
          <a:ext cx="5245100" cy="10401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Ölçümlerde meydana gelen salınımları görmek için i</a:t>
          </a:r>
          <a:r>
            <a:rPr lang="tr-T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deal aralık belirleyebilirsiniz. Şu an grafikde 70-140 mg/dl belirlenerek bu alan yeşil renk ile vurgulanmıştır.</a:t>
          </a:r>
        </a:p>
        <a:p>
          <a:endParaRPr lang="tr-TR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tr-T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Kırmızı çizgi ile ortalama değer işaretlenmiştir. Hesaplanan ortalama değer için çizgiyi hareket ettirerek taşımanız gerekmektedir.</a:t>
          </a:r>
          <a:endParaRPr lang="tr-TR" sz="1100" baseline="0"/>
        </a:p>
        <a:p>
          <a:endParaRPr lang="tr-TR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0.0278</cdr:x>
      <cdr:y>0.56502</cdr:y>
    </cdr:from>
    <cdr:to>
      <cdr:x>0.9749</cdr:x>
      <cdr:y>0.80096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26064" y="2133875"/>
          <a:ext cx="11108445" cy="891066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>
            <a:alpha val="22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tr-TR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194733</xdr:colOff>
      <xdr:row>8</xdr:row>
      <xdr:rowOff>14817</xdr:rowOff>
    </xdr:from>
    <xdr:to>
      <xdr:col>9</xdr:col>
      <xdr:colOff>829733</xdr:colOff>
      <xdr:row>9</xdr:row>
      <xdr:rowOff>14816</xdr:rowOff>
    </xdr:to>
    <xdr:sp macro="" textlink="">
      <xdr:nvSpPr>
        <xdr:cNvPr id="3" name="Oval 2"/>
        <xdr:cNvSpPr/>
      </xdr:nvSpPr>
      <xdr:spPr>
        <a:xfrm>
          <a:off x="8862483" y="1200150"/>
          <a:ext cx="635000" cy="296333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156632</xdr:colOff>
      <xdr:row>9</xdr:row>
      <xdr:rowOff>67733</xdr:rowOff>
    </xdr:from>
    <xdr:to>
      <xdr:col>11</xdr:col>
      <xdr:colOff>897465</xdr:colOff>
      <xdr:row>28</xdr:row>
      <xdr:rowOff>279400</xdr:rowOff>
    </xdr:to>
    <xdr:sp macro="" textlink="">
      <xdr:nvSpPr>
        <xdr:cNvPr id="4" name="Rounded Rectangle 3"/>
        <xdr:cNvSpPr/>
      </xdr:nvSpPr>
      <xdr:spPr>
        <a:xfrm>
          <a:off x="10773832" y="2696633"/>
          <a:ext cx="740833" cy="5761567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825500</xdr:colOff>
      <xdr:row>8</xdr:row>
      <xdr:rowOff>63500</xdr:rowOff>
    </xdr:from>
    <xdr:to>
      <xdr:col>12</xdr:col>
      <xdr:colOff>869950</xdr:colOff>
      <xdr:row>8</xdr:row>
      <xdr:rowOff>116417</xdr:rowOff>
    </xdr:to>
    <xdr:cxnSp macro="">
      <xdr:nvCxnSpPr>
        <xdr:cNvPr id="6" name="Straight Arrow Connector 5"/>
        <xdr:cNvCxnSpPr>
          <a:endCxn id="12" idx="1"/>
        </xdr:cNvCxnSpPr>
      </xdr:nvCxnSpPr>
      <xdr:spPr>
        <a:xfrm>
          <a:off x="10477500" y="2400300"/>
          <a:ext cx="1974850" cy="52917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836222</xdr:colOff>
      <xdr:row>17</xdr:row>
      <xdr:rowOff>66682</xdr:rowOff>
    </xdr:from>
    <xdr:to>
      <xdr:col>14</xdr:col>
      <xdr:colOff>52916</xdr:colOff>
      <xdr:row>18</xdr:row>
      <xdr:rowOff>148166</xdr:rowOff>
    </xdr:to>
    <xdr:cxnSp macro="">
      <xdr:nvCxnSpPr>
        <xdr:cNvPr id="7" name="Straight Arrow Connector 6"/>
        <xdr:cNvCxnSpPr/>
      </xdr:nvCxnSpPr>
      <xdr:spPr>
        <a:xfrm>
          <a:off x="11430139" y="3919015"/>
          <a:ext cx="2105944" cy="377818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869950</xdr:colOff>
      <xdr:row>7</xdr:row>
      <xdr:rowOff>131233</xdr:rowOff>
    </xdr:from>
    <xdr:to>
      <xdr:col>17</xdr:col>
      <xdr:colOff>690033</xdr:colOff>
      <xdr:row>9</xdr:row>
      <xdr:rowOff>101600</xdr:rowOff>
    </xdr:to>
    <xdr:sp macro="" textlink="">
      <xdr:nvSpPr>
        <xdr:cNvPr id="12" name="TextBox 11"/>
        <xdr:cNvSpPr txBox="1"/>
      </xdr:nvSpPr>
      <xdr:spPr>
        <a:xfrm>
          <a:off x="12452350" y="2175933"/>
          <a:ext cx="4646083" cy="554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Bu hücrelere yazacağınız karbonhidrat insülin kullanım oranı değeriniz tabloda formülasyonda kullanılmaktadır.</a:t>
          </a:r>
        </a:p>
        <a:p>
          <a:endParaRPr lang="tr-TR" sz="1100"/>
        </a:p>
      </xdr:txBody>
    </xdr:sp>
    <xdr:clientData/>
  </xdr:twoCellAnchor>
  <xdr:twoCellAnchor>
    <xdr:from>
      <xdr:col>14</xdr:col>
      <xdr:colOff>110065</xdr:colOff>
      <xdr:row>17</xdr:row>
      <xdr:rowOff>184150</xdr:rowOff>
    </xdr:from>
    <xdr:to>
      <xdr:col>19</xdr:col>
      <xdr:colOff>211666</xdr:colOff>
      <xdr:row>20</xdr:row>
      <xdr:rowOff>38100</xdr:rowOff>
    </xdr:to>
    <xdr:sp macro="" textlink="">
      <xdr:nvSpPr>
        <xdr:cNvPr id="14" name="TextBox 13"/>
        <xdr:cNvSpPr txBox="1"/>
      </xdr:nvSpPr>
      <xdr:spPr>
        <a:xfrm>
          <a:off x="13622865" y="5149850"/>
          <a:ext cx="4927601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Karbonhidrat insülin kullanım oranı değeriniz formülde kullanılmıştır.Öğüne göre bu oranınız değişiyorsa formülasyona elle müdahale etmeniz gerekmektedir. 2 oran için "K9" hücresine ikinci değeri yazarak formülasyonu modifiye edebilirsiniz.</a:t>
          </a:r>
        </a:p>
        <a:p>
          <a:endParaRPr lang="tr-TR" sz="1100"/>
        </a:p>
      </xdr:txBody>
    </xdr:sp>
    <xdr:clientData/>
  </xdr:twoCellAnchor>
  <xdr:twoCellAnchor>
    <xdr:from>
      <xdr:col>10</xdr:col>
      <xdr:colOff>230717</xdr:colOff>
      <xdr:row>29</xdr:row>
      <xdr:rowOff>8466</xdr:rowOff>
    </xdr:from>
    <xdr:to>
      <xdr:col>11</xdr:col>
      <xdr:colOff>783167</xdr:colOff>
      <xdr:row>30</xdr:row>
      <xdr:rowOff>0</xdr:rowOff>
    </xdr:to>
    <xdr:sp macro="" textlink="">
      <xdr:nvSpPr>
        <xdr:cNvPr id="15" name="Oval 14"/>
        <xdr:cNvSpPr/>
      </xdr:nvSpPr>
      <xdr:spPr>
        <a:xfrm>
          <a:off x="9861550" y="7416799"/>
          <a:ext cx="1515534" cy="287868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804471</xdr:colOff>
      <xdr:row>29</xdr:row>
      <xdr:rowOff>168279</xdr:rowOff>
    </xdr:from>
    <xdr:to>
      <xdr:col>12</xdr:col>
      <xdr:colOff>910167</xdr:colOff>
      <xdr:row>29</xdr:row>
      <xdr:rowOff>169334</xdr:rowOff>
    </xdr:to>
    <xdr:cxnSp macro="">
      <xdr:nvCxnSpPr>
        <xdr:cNvPr id="16" name="Straight Arrow Connector 15"/>
        <xdr:cNvCxnSpPr/>
      </xdr:nvCxnSpPr>
      <xdr:spPr>
        <a:xfrm>
          <a:off x="11398388" y="7576612"/>
          <a:ext cx="1068779" cy="105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939798</xdr:colOff>
      <xdr:row>28</xdr:row>
      <xdr:rowOff>135466</xdr:rowOff>
    </xdr:from>
    <xdr:to>
      <xdr:col>18</xdr:col>
      <xdr:colOff>78315</xdr:colOff>
      <xdr:row>31</xdr:row>
      <xdr:rowOff>0</xdr:rowOff>
    </xdr:to>
    <xdr:sp macro="" textlink="">
      <xdr:nvSpPr>
        <xdr:cNvPr id="19" name="TextBox 18"/>
        <xdr:cNvSpPr txBox="1"/>
      </xdr:nvSpPr>
      <xdr:spPr>
        <a:xfrm>
          <a:off x="12522198" y="8314266"/>
          <a:ext cx="4929717" cy="740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Günlük aldığınız toplam karbonhidrat miktarını ve hesaplanan toplam insülin miktarınızı göstermektedir. Toplam insülin miktarı ile günlük bolus olarak yaptığınız insülini kıyaslama şansınız olmaktadır. </a:t>
          </a:r>
        </a:p>
        <a:p>
          <a:endParaRPr lang="tr-TR" sz="1100"/>
        </a:p>
      </xdr:txBody>
    </xdr:sp>
    <xdr:clientData/>
  </xdr:twoCellAnchor>
  <xdr:twoCellAnchor>
    <xdr:from>
      <xdr:col>2</xdr:col>
      <xdr:colOff>167216</xdr:colOff>
      <xdr:row>28</xdr:row>
      <xdr:rowOff>294216</xdr:rowOff>
    </xdr:from>
    <xdr:to>
      <xdr:col>2</xdr:col>
      <xdr:colOff>802216</xdr:colOff>
      <xdr:row>29</xdr:row>
      <xdr:rowOff>294216</xdr:rowOff>
    </xdr:to>
    <xdr:sp macro="" textlink="">
      <xdr:nvSpPr>
        <xdr:cNvPr id="20" name="Oval 19"/>
        <xdr:cNvSpPr/>
      </xdr:nvSpPr>
      <xdr:spPr>
        <a:xfrm>
          <a:off x="2093383" y="7406216"/>
          <a:ext cx="635000" cy="296333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95250</xdr:colOff>
      <xdr:row>30</xdr:row>
      <xdr:rowOff>9528</xdr:rowOff>
    </xdr:from>
    <xdr:to>
      <xdr:col>2</xdr:col>
      <xdr:colOff>582222</xdr:colOff>
      <xdr:row>30</xdr:row>
      <xdr:rowOff>254000</xdr:rowOff>
    </xdr:to>
    <xdr:cxnSp macro="">
      <xdr:nvCxnSpPr>
        <xdr:cNvPr id="21" name="Straight Arrow Connector 20"/>
        <xdr:cNvCxnSpPr/>
      </xdr:nvCxnSpPr>
      <xdr:spPr>
        <a:xfrm flipH="1">
          <a:off x="2021417" y="7714195"/>
          <a:ext cx="486972" cy="244472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31</xdr:row>
      <xdr:rowOff>12698</xdr:rowOff>
    </xdr:from>
    <xdr:to>
      <xdr:col>5</xdr:col>
      <xdr:colOff>355600</xdr:colOff>
      <xdr:row>32</xdr:row>
      <xdr:rowOff>215900</xdr:rowOff>
    </xdr:to>
    <xdr:sp macro="" textlink="">
      <xdr:nvSpPr>
        <xdr:cNvPr id="23" name="TextBox 22"/>
        <xdr:cNvSpPr txBox="1"/>
      </xdr:nvSpPr>
      <xdr:spPr>
        <a:xfrm>
          <a:off x="254000" y="7899398"/>
          <a:ext cx="4927600" cy="49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Günlük yaptığımız kısa etkili insülin (bolus) miktarlarının toplamını göstermektedir. Uzun etkili insülin miktarı bu toplama eklenmemiştir. </a:t>
          </a:r>
        </a:p>
        <a:p>
          <a:endParaRPr lang="tr-TR" sz="1100"/>
        </a:p>
      </xdr:txBody>
    </xdr:sp>
    <xdr:clientData/>
  </xdr:twoCellAnchor>
  <xdr:twoCellAnchor>
    <xdr:from>
      <xdr:col>4</xdr:col>
      <xdr:colOff>137583</xdr:colOff>
      <xdr:row>28</xdr:row>
      <xdr:rowOff>281516</xdr:rowOff>
    </xdr:from>
    <xdr:to>
      <xdr:col>4</xdr:col>
      <xdr:colOff>772583</xdr:colOff>
      <xdr:row>29</xdr:row>
      <xdr:rowOff>281516</xdr:rowOff>
    </xdr:to>
    <xdr:sp macro="" textlink="">
      <xdr:nvSpPr>
        <xdr:cNvPr id="24" name="Oval 23"/>
        <xdr:cNvSpPr/>
      </xdr:nvSpPr>
      <xdr:spPr>
        <a:xfrm>
          <a:off x="3998383" y="7291916"/>
          <a:ext cx="635000" cy="292100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772583</xdr:colOff>
      <xdr:row>29</xdr:row>
      <xdr:rowOff>135466</xdr:rowOff>
    </xdr:from>
    <xdr:to>
      <xdr:col>5</xdr:col>
      <xdr:colOff>952500</xdr:colOff>
      <xdr:row>30</xdr:row>
      <xdr:rowOff>279400</xdr:rowOff>
    </xdr:to>
    <xdr:cxnSp macro="">
      <xdr:nvCxnSpPr>
        <xdr:cNvPr id="25" name="Straight Arrow Connector 24"/>
        <xdr:cNvCxnSpPr>
          <a:stCxn id="24" idx="6"/>
        </xdr:cNvCxnSpPr>
      </xdr:nvCxnSpPr>
      <xdr:spPr>
        <a:xfrm>
          <a:off x="4633383" y="7437966"/>
          <a:ext cx="1145117" cy="436034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952500</xdr:colOff>
      <xdr:row>30</xdr:row>
      <xdr:rowOff>292098</xdr:rowOff>
    </xdr:from>
    <xdr:to>
      <xdr:col>11</xdr:col>
      <xdr:colOff>88900</xdr:colOff>
      <xdr:row>32</xdr:row>
      <xdr:rowOff>203200</xdr:rowOff>
    </xdr:to>
    <xdr:sp macro="" textlink="">
      <xdr:nvSpPr>
        <xdr:cNvPr id="28" name="TextBox 27"/>
        <xdr:cNvSpPr txBox="1"/>
      </xdr:nvSpPr>
      <xdr:spPr>
        <a:xfrm>
          <a:off x="5778500" y="7886698"/>
          <a:ext cx="4927600" cy="49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Günlük şeker ölçümlerimizin ortalamasını gösterir. Formülde bölen kısmına gün içinde kaç ölçüm yapıldıysa o değer girilmelidir.</a:t>
          </a:r>
        </a:p>
        <a:p>
          <a:endParaRPr lang="tr-TR" sz="1100"/>
        </a:p>
      </xdr:txBody>
    </xdr:sp>
    <xdr:clientData/>
  </xdr:twoCellAnchor>
  <xdr:twoCellAnchor>
    <xdr:from>
      <xdr:col>9</xdr:col>
      <xdr:colOff>120649</xdr:colOff>
      <xdr:row>9</xdr:row>
      <xdr:rowOff>50800</xdr:rowOff>
    </xdr:from>
    <xdr:to>
      <xdr:col>10</xdr:col>
      <xdr:colOff>863600</xdr:colOff>
      <xdr:row>28</xdr:row>
      <xdr:rowOff>262467</xdr:rowOff>
    </xdr:to>
    <xdr:sp macro="" textlink="">
      <xdr:nvSpPr>
        <xdr:cNvPr id="29" name="Rounded Rectangle 28"/>
        <xdr:cNvSpPr/>
      </xdr:nvSpPr>
      <xdr:spPr>
        <a:xfrm>
          <a:off x="8807449" y="1511300"/>
          <a:ext cx="1708151" cy="5761567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876300</xdr:colOff>
      <xdr:row>13</xdr:row>
      <xdr:rowOff>0</xdr:rowOff>
    </xdr:from>
    <xdr:to>
      <xdr:col>13</xdr:col>
      <xdr:colOff>220132</xdr:colOff>
      <xdr:row>14</xdr:row>
      <xdr:rowOff>152400</xdr:rowOff>
    </xdr:to>
    <xdr:cxnSp macro="">
      <xdr:nvCxnSpPr>
        <xdr:cNvPr id="30" name="Straight Arrow Connector 29"/>
        <xdr:cNvCxnSpPr>
          <a:endCxn id="34" idx="1"/>
        </xdr:cNvCxnSpPr>
      </xdr:nvCxnSpPr>
      <xdr:spPr>
        <a:xfrm flipV="1">
          <a:off x="10528300" y="2628900"/>
          <a:ext cx="2239432" cy="4445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220132</xdr:colOff>
      <xdr:row>12</xdr:row>
      <xdr:rowOff>23283</xdr:rowOff>
    </xdr:from>
    <xdr:to>
      <xdr:col>18</xdr:col>
      <xdr:colOff>321733</xdr:colOff>
      <xdr:row>13</xdr:row>
      <xdr:rowOff>268816</xdr:rowOff>
    </xdr:to>
    <xdr:sp macro="" textlink="">
      <xdr:nvSpPr>
        <xdr:cNvPr id="34" name="TextBox 33"/>
        <xdr:cNvSpPr txBox="1"/>
      </xdr:nvSpPr>
      <xdr:spPr>
        <a:xfrm>
          <a:off x="12767732" y="2360083"/>
          <a:ext cx="4927601" cy="5376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Öğünde aldğınız besinlerin karbonhidrat değerleri girdiğimiz alandır. "J" sütunu girildiğinde diğer sütunlar bu değerleri kullanarak hesaplanır.</a:t>
          </a:r>
        </a:p>
        <a:p>
          <a:endParaRPr lang="tr-TR" sz="1100"/>
        </a:p>
      </xdr:txBody>
    </xdr:sp>
    <xdr:clientData/>
  </xdr:twoCellAnchor>
  <xdr:twoCellAnchor>
    <xdr:from>
      <xdr:col>1</xdr:col>
      <xdr:colOff>57149</xdr:colOff>
      <xdr:row>6</xdr:row>
      <xdr:rowOff>63499</xdr:rowOff>
    </xdr:from>
    <xdr:to>
      <xdr:col>3</xdr:col>
      <xdr:colOff>825500</xdr:colOff>
      <xdr:row>8</xdr:row>
      <xdr:rowOff>254000</xdr:rowOff>
    </xdr:to>
    <xdr:sp macro="" textlink="">
      <xdr:nvSpPr>
        <xdr:cNvPr id="37" name="Rounded Rectangle 36"/>
        <xdr:cNvSpPr/>
      </xdr:nvSpPr>
      <xdr:spPr>
        <a:xfrm>
          <a:off x="1022349" y="1816099"/>
          <a:ext cx="2698751" cy="774701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419100</xdr:colOff>
      <xdr:row>5</xdr:row>
      <xdr:rowOff>38099</xdr:rowOff>
    </xdr:from>
    <xdr:to>
      <xdr:col>11</xdr:col>
      <xdr:colOff>584200</xdr:colOff>
      <xdr:row>7</xdr:row>
      <xdr:rowOff>228600</xdr:rowOff>
    </xdr:to>
    <xdr:sp macro="" textlink="">
      <xdr:nvSpPr>
        <xdr:cNvPr id="38" name="Rounded Rectangle 37"/>
        <xdr:cNvSpPr/>
      </xdr:nvSpPr>
      <xdr:spPr>
        <a:xfrm>
          <a:off x="9105900" y="1498599"/>
          <a:ext cx="2095500" cy="774701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762000</xdr:colOff>
      <xdr:row>2</xdr:row>
      <xdr:rowOff>139701</xdr:rowOff>
    </xdr:from>
    <xdr:to>
      <xdr:col>4</xdr:col>
      <xdr:colOff>749300</xdr:colOff>
      <xdr:row>6</xdr:row>
      <xdr:rowOff>63500</xdr:rowOff>
    </xdr:to>
    <xdr:cxnSp macro="">
      <xdr:nvCxnSpPr>
        <xdr:cNvPr id="39" name="Straight Arrow Connector 38"/>
        <xdr:cNvCxnSpPr/>
      </xdr:nvCxnSpPr>
      <xdr:spPr>
        <a:xfrm flipV="1">
          <a:off x="3657600" y="723901"/>
          <a:ext cx="952500" cy="1092199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2</xdr:row>
      <xdr:rowOff>139700</xdr:rowOff>
    </xdr:from>
    <xdr:to>
      <xdr:col>9</xdr:col>
      <xdr:colOff>419100</xdr:colOff>
      <xdr:row>5</xdr:row>
      <xdr:rowOff>114301</xdr:rowOff>
    </xdr:to>
    <xdr:cxnSp macro="">
      <xdr:nvCxnSpPr>
        <xdr:cNvPr id="42" name="Straight Arrow Connector 41"/>
        <xdr:cNvCxnSpPr/>
      </xdr:nvCxnSpPr>
      <xdr:spPr>
        <a:xfrm flipH="1" flipV="1">
          <a:off x="8255000" y="723900"/>
          <a:ext cx="850900" cy="850901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184150</xdr:colOff>
      <xdr:row>0</xdr:row>
      <xdr:rowOff>228600</xdr:rowOff>
    </xdr:from>
    <xdr:to>
      <xdr:col>9</xdr:col>
      <xdr:colOff>4233</xdr:colOff>
      <xdr:row>2</xdr:row>
      <xdr:rowOff>91017</xdr:rowOff>
    </xdr:to>
    <xdr:sp macro="" textlink="">
      <xdr:nvSpPr>
        <xdr:cNvPr id="44" name="TextBox 43"/>
        <xdr:cNvSpPr txBox="1"/>
      </xdr:nvSpPr>
      <xdr:spPr>
        <a:xfrm>
          <a:off x="4044950" y="228600"/>
          <a:ext cx="4646083" cy="446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Doktorunuzun ve diyetisyeninizin sizin için verdiği değerleri bu alana bilgi amaçlı girebilirsiniz.</a:t>
          </a:r>
        </a:p>
        <a:p>
          <a:endParaRPr lang="tr-TR" sz="1100"/>
        </a:p>
      </xdr:txBody>
    </xdr:sp>
    <xdr:clientData/>
  </xdr:twoCellAnchor>
  <xdr:twoCellAnchor>
    <xdr:from>
      <xdr:col>0</xdr:col>
      <xdr:colOff>95249</xdr:colOff>
      <xdr:row>10</xdr:row>
      <xdr:rowOff>101601</xdr:rowOff>
    </xdr:from>
    <xdr:to>
      <xdr:col>0</xdr:col>
      <xdr:colOff>927100</xdr:colOff>
      <xdr:row>25</xdr:row>
      <xdr:rowOff>254001</xdr:rowOff>
    </xdr:to>
    <xdr:sp macro="" textlink="">
      <xdr:nvSpPr>
        <xdr:cNvPr id="45" name="Rounded Rectangle 44"/>
        <xdr:cNvSpPr/>
      </xdr:nvSpPr>
      <xdr:spPr>
        <a:xfrm>
          <a:off x="95249" y="3022601"/>
          <a:ext cx="831851" cy="4533900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177800</xdr:colOff>
      <xdr:row>3</xdr:row>
      <xdr:rowOff>63500</xdr:rowOff>
    </xdr:from>
    <xdr:to>
      <xdr:col>0</xdr:col>
      <xdr:colOff>177800</xdr:colOff>
      <xdr:row>10</xdr:row>
      <xdr:rowOff>101602</xdr:rowOff>
    </xdr:to>
    <xdr:cxnSp macro="">
      <xdr:nvCxnSpPr>
        <xdr:cNvPr id="46" name="Straight Arrow Connector 45"/>
        <xdr:cNvCxnSpPr/>
      </xdr:nvCxnSpPr>
      <xdr:spPr>
        <a:xfrm flipV="1">
          <a:off x="177800" y="939800"/>
          <a:ext cx="0" cy="2082802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107951</xdr:colOff>
      <xdr:row>2</xdr:row>
      <xdr:rowOff>50800</xdr:rowOff>
    </xdr:from>
    <xdr:to>
      <xdr:col>3</xdr:col>
      <xdr:colOff>203200</xdr:colOff>
      <xdr:row>3</xdr:row>
      <xdr:rowOff>25400</xdr:rowOff>
    </xdr:to>
    <xdr:sp macro="" textlink="">
      <xdr:nvSpPr>
        <xdr:cNvPr id="49" name="TextBox 48"/>
        <xdr:cNvSpPr txBox="1"/>
      </xdr:nvSpPr>
      <xdr:spPr>
        <a:xfrm>
          <a:off x="107951" y="635000"/>
          <a:ext cx="2990849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Kullandığınız insülinleri bu alana girebilirsiniz.</a:t>
          </a:r>
        </a:p>
        <a:p>
          <a:endParaRPr lang="tr-TR" sz="1100"/>
        </a:p>
      </xdr:txBody>
    </xdr:sp>
    <xdr:clientData/>
  </xdr:twoCellAnchor>
  <xdr:twoCellAnchor>
    <xdr:from>
      <xdr:col>10</xdr:col>
      <xdr:colOff>188383</xdr:colOff>
      <xdr:row>8</xdr:row>
      <xdr:rowOff>6350</xdr:rowOff>
    </xdr:from>
    <xdr:to>
      <xdr:col>10</xdr:col>
      <xdr:colOff>823383</xdr:colOff>
      <xdr:row>9</xdr:row>
      <xdr:rowOff>6349</xdr:rowOff>
    </xdr:to>
    <xdr:sp macro="" textlink="">
      <xdr:nvSpPr>
        <xdr:cNvPr id="52" name="Oval 51"/>
        <xdr:cNvSpPr/>
      </xdr:nvSpPr>
      <xdr:spPr>
        <a:xfrm>
          <a:off x="9840383" y="2343150"/>
          <a:ext cx="635000" cy="292099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850900</xdr:colOff>
      <xdr:row>8</xdr:row>
      <xdr:rowOff>152400</xdr:rowOff>
    </xdr:from>
    <xdr:to>
      <xdr:col>10</xdr:col>
      <xdr:colOff>188383</xdr:colOff>
      <xdr:row>8</xdr:row>
      <xdr:rowOff>152400</xdr:rowOff>
    </xdr:to>
    <xdr:cxnSp macro="">
      <xdr:nvCxnSpPr>
        <xdr:cNvPr id="53" name="Straight Arrow Connector 52"/>
        <xdr:cNvCxnSpPr>
          <a:endCxn id="52" idx="2"/>
        </xdr:cNvCxnSpPr>
      </xdr:nvCxnSpPr>
      <xdr:spPr>
        <a:xfrm>
          <a:off x="9537700" y="2489200"/>
          <a:ext cx="30268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38099</xdr:rowOff>
    </xdr:from>
    <xdr:to>
      <xdr:col>3</xdr:col>
      <xdr:colOff>806451</xdr:colOff>
      <xdr:row>8</xdr:row>
      <xdr:rowOff>228600</xdr:rowOff>
    </xdr:to>
    <xdr:sp macro="" textlink="">
      <xdr:nvSpPr>
        <xdr:cNvPr id="2" name="Rounded Rectangle 1"/>
        <xdr:cNvSpPr/>
      </xdr:nvSpPr>
      <xdr:spPr>
        <a:xfrm>
          <a:off x="1003300" y="1790699"/>
          <a:ext cx="2698751" cy="774701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400051</xdr:colOff>
      <xdr:row>5</xdr:row>
      <xdr:rowOff>50799</xdr:rowOff>
    </xdr:from>
    <xdr:to>
      <xdr:col>11</xdr:col>
      <xdr:colOff>565151</xdr:colOff>
      <xdr:row>7</xdr:row>
      <xdr:rowOff>241300</xdr:rowOff>
    </xdr:to>
    <xdr:sp macro="" textlink="">
      <xdr:nvSpPr>
        <xdr:cNvPr id="3" name="Rounded Rectangle 2"/>
        <xdr:cNvSpPr/>
      </xdr:nvSpPr>
      <xdr:spPr>
        <a:xfrm>
          <a:off x="9086851" y="1511299"/>
          <a:ext cx="2095500" cy="774701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742951</xdr:colOff>
      <xdr:row>2</xdr:row>
      <xdr:rowOff>114301</xdr:rowOff>
    </xdr:from>
    <xdr:to>
      <xdr:col>4</xdr:col>
      <xdr:colOff>730251</xdr:colOff>
      <xdr:row>6</xdr:row>
      <xdr:rowOff>38100</xdr:rowOff>
    </xdr:to>
    <xdr:cxnSp macro="">
      <xdr:nvCxnSpPr>
        <xdr:cNvPr id="4" name="Straight Arrow Connector 3"/>
        <xdr:cNvCxnSpPr/>
      </xdr:nvCxnSpPr>
      <xdr:spPr>
        <a:xfrm flipV="1">
          <a:off x="3638551" y="698501"/>
          <a:ext cx="952500" cy="1092199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514351</xdr:colOff>
      <xdr:row>2</xdr:row>
      <xdr:rowOff>114300</xdr:rowOff>
    </xdr:from>
    <xdr:to>
      <xdr:col>9</xdr:col>
      <xdr:colOff>400051</xdr:colOff>
      <xdr:row>5</xdr:row>
      <xdr:rowOff>88901</xdr:rowOff>
    </xdr:to>
    <xdr:cxnSp macro="">
      <xdr:nvCxnSpPr>
        <xdr:cNvPr id="5" name="Straight Arrow Connector 4"/>
        <xdr:cNvCxnSpPr/>
      </xdr:nvCxnSpPr>
      <xdr:spPr>
        <a:xfrm flipH="1" flipV="1">
          <a:off x="8235951" y="698500"/>
          <a:ext cx="850900" cy="850901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165101</xdr:colOff>
      <xdr:row>0</xdr:row>
      <xdr:rowOff>203200</xdr:rowOff>
    </xdr:from>
    <xdr:to>
      <xdr:col>8</xdr:col>
      <xdr:colOff>950384</xdr:colOff>
      <xdr:row>2</xdr:row>
      <xdr:rowOff>65617</xdr:rowOff>
    </xdr:to>
    <xdr:sp macro="" textlink="">
      <xdr:nvSpPr>
        <xdr:cNvPr id="6" name="TextBox 5"/>
        <xdr:cNvSpPr txBox="1"/>
      </xdr:nvSpPr>
      <xdr:spPr>
        <a:xfrm>
          <a:off x="4025901" y="203200"/>
          <a:ext cx="4646083" cy="446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Doktorunuzun ve diyetisyeninizin sizin için verdiği değerleri bu alanlara bilgi amaçlı girebilirsiniz.</a:t>
          </a:r>
        </a:p>
        <a:p>
          <a:endParaRPr lang="tr-TR" sz="1100"/>
        </a:p>
      </xdr:txBody>
    </xdr:sp>
    <xdr:clientData/>
  </xdr:twoCellAnchor>
  <xdr:twoCellAnchor>
    <xdr:from>
      <xdr:col>0</xdr:col>
      <xdr:colOff>76200</xdr:colOff>
      <xdr:row>10</xdr:row>
      <xdr:rowOff>76201</xdr:rowOff>
    </xdr:from>
    <xdr:to>
      <xdr:col>0</xdr:col>
      <xdr:colOff>908051</xdr:colOff>
      <xdr:row>25</xdr:row>
      <xdr:rowOff>228601</xdr:rowOff>
    </xdr:to>
    <xdr:sp macro="" textlink="">
      <xdr:nvSpPr>
        <xdr:cNvPr id="7" name="Rounded Rectangle 6"/>
        <xdr:cNvSpPr/>
      </xdr:nvSpPr>
      <xdr:spPr>
        <a:xfrm>
          <a:off x="76200" y="2997201"/>
          <a:ext cx="831851" cy="4533900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133351</xdr:colOff>
      <xdr:row>3</xdr:row>
      <xdr:rowOff>38100</xdr:rowOff>
    </xdr:from>
    <xdr:to>
      <xdr:col>0</xdr:col>
      <xdr:colOff>133351</xdr:colOff>
      <xdr:row>10</xdr:row>
      <xdr:rowOff>76202</xdr:rowOff>
    </xdr:to>
    <xdr:cxnSp macro="">
      <xdr:nvCxnSpPr>
        <xdr:cNvPr id="8" name="Straight Arrow Connector 7"/>
        <xdr:cNvCxnSpPr/>
      </xdr:nvCxnSpPr>
      <xdr:spPr>
        <a:xfrm flipV="1">
          <a:off x="133351" y="914400"/>
          <a:ext cx="0" cy="2082802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88902</xdr:colOff>
      <xdr:row>2</xdr:row>
      <xdr:rowOff>25400</xdr:rowOff>
    </xdr:from>
    <xdr:to>
      <xdr:col>3</xdr:col>
      <xdr:colOff>184151</xdr:colOff>
      <xdr:row>3</xdr:row>
      <xdr:rowOff>0</xdr:rowOff>
    </xdr:to>
    <xdr:sp macro="" textlink="">
      <xdr:nvSpPr>
        <xdr:cNvPr id="9" name="TextBox 8"/>
        <xdr:cNvSpPr txBox="1"/>
      </xdr:nvSpPr>
      <xdr:spPr>
        <a:xfrm>
          <a:off x="88902" y="609600"/>
          <a:ext cx="2990849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Kullandığınız insülini bu alana girebilirsiniz.</a:t>
          </a:r>
        </a:p>
        <a:p>
          <a:endParaRPr lang="tr-TR" sz="1100"/>
        </a:p>
      </xdr:txBody>
    </xdr:sp>
    <xdr:clientData/>
  </xdr:twoCellAnchor>
  <xdr:twoCellAnchor>
    <xdr:from>
      <xdr:col>9</xdr:col>
      <xdr:colOff>175684</xdr:colOff>
      <xdr:row>8</xdr:row>
      <xdr:rowOff>10584</xdr:rowOff>
    </xdr:from>
    <xdr:to>
      <xdr:col>9</xdr:col>
      <xdr:colOff>810684</xdr:colOff>
      <xdr:row>9</xdr:row>
      <xdr:rowOff>10583</xdr:rowOff>
    </xdr:to>
    <xdr:sp macro="" textlink="">
      <xdr:nvSpPr>
        <xdr:cNvPr id="10" name="Oval 9"/>
        <xdr:cNvSpPr/>
      </xdr:nvSpPr>
      <xdr:spPr>
        <a:xfrm>
          <a:off x="8862484" y="2347384"/>
          <a:ext cx="635000" cy="292099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76200</xdr:colOff>
      <xdr:row>9</xdr:row>
      <xdr:rowOff>50800</xdr:rowOff>
    </xdr:from>
    <xdr:to>
      <xdr:col>11</xdr:col>
      <xdr:colOff>901699</xdr:colOff>
      <xdr:row>28</xdr:row>
      <xdr:rowOff>275167</xdr:rowOff>
    </xdr:to>
    <xdr:sp macro="" textlink="">
      <xdr:nvSpPr>
        <xdr:cNvPr id="11" name="Rounded Rectangle 10"/>
        <xdr:cNvSpPr/>
      </xdr:nvSpPr>
      <xdr:spPr>
        <a:xfrm>
          <a:off x="10693400" y="2679700"/>
          <a:ext cx="825499" cy="5774267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711340</xdr:colOff>
      <xdr:row>8</xdr:row>
      <xdr:rowOff>32809</xdr:rowOff>
    </xdr:from>
    <xdr:to>
      <xdr:col>14</xdr:col>
      <xdr:colOff>355601</xdr:colOff>
      <xdr:row>8</xdr:row>
      <xdr:rowOff>44894</xdr:rowOff>
    </xdr:to>
    <xdr:cxnSp macro="">
      <xdr:nvCxnSpPr>
        <xdr:cNvPr id="12" name="Straight Arrow Connector 11"/>
        <xdr:cNvCxnSpPr>
          <a:stCxn id="22" idx="7"/>
        </xdr:cNvCxnSpPr>
      </xdr:nvCxnSpPr>
      <xdr:spPr>
        <a:xfrm flipV="1">
          <a:off x="10363340" y="2369609"/>
          <a:ext cx="3505061" cy="1208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880673</xdr:colOff>
      <xdr:row>17</xdr:row>
      <xdr:rowOff>75149</xdr:rowOff>
    </xdr:from>
    <xdr:to>
      <xdr:col>14</xdr:col>
      <xdr:colOff>863600</xdr:colOff>
      <xdr:row>19</xdr:row>
      <xdr:rowOff>63500</xdr:rowOff>
    </xdr:to>
    <xdr:cxnSp macro="">
      <xdr:nvCxnSpPr>
        <xdr:cNvPr id="13" name="Straight Arrow Connector 12"/>
        <xdr:cNvCxnSpPr/>
      </xdr:nvCxnSpPr>
      <xdr:spPr>
        <a:xfrm>
          <a:off x="11497873" y="5040849"/>
          <a:ext cx="2878527" cy="572551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330201</xdr:colOff>
      <xdr:row>7</xdr:row>
      <xdr:rowOff>190500</xdr:rowOff>
    </xdr:from>
    <xdr:to>
      <xdr:col>19</xdr:col>
      <xdr:colOff>150284</xdr:colOff>
      <xdr:row>9</xdr:row>
      <xdr:rowOff>52917</xdr:rowOff>
    </xdr:to>
    <xdr:sp macro="" textlink="">
      <xdr:nvSpPr>
        <xdr:cNvPr id="14" name="TextBox 13"/>
        <xdr:cNvSpPr txBox="1"/>
      </xdr:nvSpPr>
      <xdr:spPr>
        <a:xfrm>
          <a:off x="13843001" y="2235200"/>
          <a:ext cx="4646083" cy="446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Bu hücrelere yazacağınız karbonhidrat insülin kullanım oranı değeriniz tabloda formülasyonda kullanılmaktadır.</a:t>
          </a:r>
        </a:p>
        <a:p>
          <a:endParaRPr lang="tr-TR" sz="1100"/>
        </a:p>
      </xdr:txBody>
    </xdr:sp>
    <xdr:clientData/>
  </xdr:twoCellAnchor>
  <xdr:twoCellAnchor>
    <xdr:from>
      <xdr:col>14</xdr:col>
      <xdr:colOff>878416</xdr:colOff>
      <xdr:row>18</xdr:row>
      <xdr:rowOff>129117</xdr:rowOff>
    </xdr:from>
    <xdr:to>
      <xdr:col>20</xdr:col>
      <xdr:colOff>292100</xdr:colOff>
      <xdr:row>21</xdr:row>
      <xdr:rowOff>228600</xdr:rowOff>
    </xdr:to>
    <xdr:sp macro="" textlink="">
      <xdr:nvSpPr>
        <xdr:cNvPr id="15" name="TextBox 14"/>
        <xdr:cNvSpPr txBox="1"/>
      </xdr:nvSpPr>
      <xdr:spPr>
        <a:xfrm>
          <a:off x="14391216" y="5386917"/>
          <a:ext cx="5204884" cy="9757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Karbonhidrat insülin kullanım oranı değeriniz formülde kullanılmıştır.Öğüne göre bu oranınız değişiyorsa formülasyona elle müdahale etmeniz gerekmektedir. 2 oran için "K9" hücresine ikinci değeri yazarak formülasyonu modifiye edebilirsiniz. Örnekte sabah öğün oranı olarak "J9" hücresi diğer öğünler için "K9" hücresi kullanılmıştır.</a:t>
          </a:r>
        </a:p>
        <a:p>
          <a:r>
            <a:rPr lang="tr-TR" sz="1100"/>
            <a:t> </a:t>
          </a:r>
        </a:p>
      </xdr:txBody>
    </xdr:sp>
    <xdr:clientData/>
  </xdr:twoCellAnchor>
  <xdr:twoCellAnchor>
    <xdr:from>
      <xdr:col>10</xdr:col>
      <xdr:colOff>211668</xdr:colOff>
      <xdr:row>29</xdr:row>
      <xdr:rowOff>4233</xdr:rowOff>
    </xdr:from>
    <xdr:to>
      <xdr:col>11</xdr:col>
      <xdr:colOff>764118</xdr:colOff>
      <xdr:row>29</xdr:row>
      <xdr:rowOff>287867</xdr:rowOff>
    </xdr:to>
    <xdr:sp macro="" textlink="">
      <xdr:nvSpPr>
        <xdr:cNvPr id="16" name="Oval 15"/>
        <xdr:cNvSpPr/>
      </xdr:nvSpPr>
      <xdr:spPr>
        <a:xfrm>
          <a:off x="9863668" y="8475133"/>
          <a:ext cx="1517650" cy="283634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747322</xdr:colOff>
      <xdr:row>29</xdr:row>
      <xdr:rowOff>176747</xdr:rowOff>
    </xdr:from>
    <xdr:to>
      <xdr:col>13</xdr:col>
      <xdr:colOff>317500</xdr:colOff>
      <xdr:row>31</xdr:row>
      <xdr:rowOff>190500</xdr:rowOff>
    </xdr:to>
    <xdr:cxnSp macro="">
      <xdr:nvCxnSpPr>
        <xdr:cNvPr id="17" name="Straight Arrow Connector 16"/>
        <xdr:cNvCxnSpPr/>
      </xdr:nvCxnSpPr>
      <xdr:spPr>
        <a:xfrm>
          <a:off x="11364522" y="8647647"/>
          <a:ext cx="1500578" cy="59795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336549</xdr:colOff>
      <xdr:row>30</xdr:row>
      <xdr:rowOff>131232</xdr:rowOff>
    </xdr:from>
    <xdr:to>
      <xdr:col>18</xdr:col>
      <xdr:colOff>440266</xdr:colOff>
      <xdr:row>33</xdr:row>
      <xdr:rowOff>-1</xdr:rowOff>
    </xdr:to>
    <xdr:sp macro="" textlink="">
      <xdr:nvSpPr>
        <xdr:cNvPr id="18" name="TextBox 17"/>
        <xdr:cNvSpPr txBox="1"/>
      </xdr:nvSpPr>
      <xdr:spPr>
        <a:xfrm>
          <a:off x="12884149" y="8894232"/>
          <a:ext cx="4929717" cy="745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Günlük aldığınız toplam karbonhidrat miktarını ve hesaplanan toplam insülin miktarınızı göstermektedir. Toplam insülin miktarı ile günlük bolus olarak yaptığınız insülini kıyaslama şansınız olmaktadır. </a:t>
          </a:r>
        </a:p>
        <a:p>
          <a:endParaRPr lang="tr-TR" sz="1100"/>
        </a:p>
      </xdr:txBody>
    </xdr:sp>
    <xdr:clientData/>
  </xdr:twoCellAnchor>
  <xdr:twoCellAnchor>
    <xdr:from>
      <xdr:col>9</xdr:col>
      <xdr:colOff>101600</xdr:colOff>
      <xdr:row>9</xdr:row>
      <xdr:rowOff>46567</xdr:rowOff>
    </xdr:from>
    <xdr:to>
      <xdr:col>10</xdr:col>
      <xdr:colOff>844551</xdr:colOff>
      <xdr:row>28</xdr:row>
      <xdr:rowOff>258234</xdr:rowOff>
    </xdr:to>
    <xdr:sp macro="" textlink="">
      <xdr:nvSpPr>
        <xdr:cNvPr id="19" name="Rounded Rectangle 18"/>
        <xdr:cNvSpPr/>
      </xdr:nvSpPr>
      <xdr:spPr>
        <a:xfrm>
          <a:off x="8788400" y="2675467"/>
          <a:ext cx="1708151" cy="5761567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838200</xdr:colOff>
      <xdr:row>13</xdr:row>
      <xdr:rowOff>8467</xdr:rowOff>
    </xdr:from>
    <xdr:to>
      <xdr:col>14</xdr:col>
      <xdr:colOff>582083</xdr:colOff>
      <xdr:row>13</xdr:row>
      <xdr:rowOff>215901</xdr:rowOff>
    </xdr:to>
    <xdr:cxnSp macro="">
      <xdr:nvCxnSpPr>
        <xdr:cNvPr id="20" name="Straight Arrow Connector 19"/>
        <xdr:cNvCxnSpPr>
          <a:endCxn id="21" idx="1"/>
        </xdr:cNvCxnSpPr>
      </xdr:nvCxnSpPr>
      <xdr:spPr>
        <a:xfrm flipV="1">
          <a:off x="10490200" y="3805767"/>
          <a:ext cx="3604683" cy="207434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582083</xdr:colOff>
      <xdr:row>12</xdr:row>
      <xdr:rowOff>31750</xdr:rowOff>
    </xdr:from>
    <xdr:to>
      <xdr:col>19</xdr:col>
      <xdr:colOff>683684</xdr:colOff>
      <xdr:row>13</xdr:row>
      <xdr:rowOff>277283</xdr:rowOff>
    </xdr:to>
    <xdr:sp macro="" textlink="">
      <xdr:nvSpPr>
        <xdr:cNvPr id="21" name="TextBox 20"/>
        <xdr:cNvSpPr txBox="1"/>
      </xdr:nvSpPr>
      <xdr:spPr>
        <a:xfrm>
          <a:off x="14094883" y="3536950"/>
          <a:ext cx="4927601" cy="5376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Öğünde aldğınız besinlerin karbonhidrat değerleri girdiğimiz alandır. "J" sütunu girildiğinde diğer sütunlar bu değerleri kullanarak hesaplanır.</a:t>
          </a:r>
        </a:p>
        <a:p>
          <a:endParaRPr lang="tr-TR" sz="1100"/>
        </a:p>
      </xdr:txBody>
    </xdr:sp>
    <xdr:clientData/>
  </xdr:twoCellAnchor>
  <xdr:twoCellAnchor>
    <xdr:from>
      <xdr:col>10</xdr:col>
      <xdr:colOff>169334</xdr:colOff>
      <xdr:row>8</xdr:row>
      <xdr:rowOff>2117</xdr:rowOff>
    </xdr:from>
    <xdr:to>
      <xdr:col>10</xdr:col>
      <xdr:colOff>804334</xdr:colOff>
      <xdr:row>9</xdr:row>
      <xdr:rowOff>2116</xdr:rowOff>
    </xdr:to>
    <xdr:sp macro="" textlink="">
      <xdr:nvSpPr>
        <xdr:cNvPr id="22" name="Oval 21"/>
        <xdr:cNvSpPr/>
      </xdr:nvSpPr>
      <xdr:spPr>
        <a:xfrm>
          <a:off x="9821334" y="2338917"/>
          <a:ext cx="635000" cy="292099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831851</xdr:colOff>
      <xdr:row>8</xdr:row>
      <xdr:rowOff>148167</xdr:rowOff>
    </xdr:from>
    <xdr:to>
      <xdr:col>10</xdr:col>
      <xdr:colOff>169334</xdr:colOff>
      <xdr:row>8</xdr:row>
      <xdr:rowOff>148167</xdr:rowOff>
    </xdr:to>
    <xdr:cxnSp macro="">
      <xdr:nvCxnSpPr>
        <xdr:cNvPr id="23" name="Straight Arrow Connector 22"/>
        <xdr:cNvCxnSpPr>
          <a:endCxn id="22" idx="2"/>
        </xdr:cNvCxnSpPr>
      </xdr:nvCxnSpPr>
      <xdr:spPr>
        <a:xfrm>
          <a:off x="9518651" y="2484967"/>
          <a:ext cx="30268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167216</xdr:colOff>
      <xdr:row>29</xdr:row>
      <xdr:rowOff>25400</xdr:rowOff>
    </xdr:from>
    <xdr:to>
      <xdr:col>2</xdr:col>
      <xdr:colOff>802216</xdr:colOff>
      <xdr:row>30</xdr:row>
      <xdr:rowOff>25400</xdr:rowOff>
    </xdr:to>
    <xdr:sp macro="" textlink="">
      <xdr:nvSpPr>
        <xdr:cNvPr id="29" name="Oval 28"/>
        <xdr:cNvSpPr/>
      </xdr:nvSpPr>
      <xdr:spPr>
        <a:xfrm>
          <a:off x="2097616" y="8496300"/>
          <a:ext cx="635000" cy="292100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95250</xdr:colOff>
      <xdr:row>30</xdr:row>
      <xdr:rowOff>32812</xdr:rowOff>
    </xdr:from>
    <xdr:to>
      <xdr:col>2</xdr:col>
      <xdr:colOff>582222</xdr:colOff>
      <xdr:row>30</xdr:row>
      <xdr:rowOff>277284</xdr:rowOff>
    </xdr:to>
    <xdr:cxnSp macro="">
      <xdr:nvCxnSpPr>
        <xdr:cNvPr id="30" name="Straight Arrow Connector 29"/>
        <xdr:cNvCxnSpPr/>
      </xdr:nvCxnSpPr>
      <xdr:spPr>
        <a:xfrm flipH="1">
          <a:off x="2025650" y="8795812"/>
          <a:ext cx="486972" cy="244472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254000</xdr:colOff>
      <xdr:row>31</xdr:row>
      <xdr:rowOff>35982</xdr:rowOff>
    </xdr:from>
    <xdr:to>
      <xdr:col>5</xdr:col>
      <xdr:colOff>355600</xdr:colOff>
      <xdr:row>32</xdr:row>
      <xdr:rowOff>76200</xdr:rowOff>
    </xdr:to>
    <xdr:sp macro="" textlink="">
      <xdr:nvSpPr>
        <xdr:cNvPr id="31" name="TextBox 30"/>
        <xdr:cNvSpPr txBox="1"/>
      </xdr:nvSpPr>
      <xdr:spPr>
        <a:xfrm>
          <a:off x="254000" y="9091082"/>
          <a:ext cx="4927600" cy="332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Günlük yaptığımız kısa etkili insülin (bolus) miktarlarının toplamını göstermektedir. </a:t>
          </a:r>
          <a:endParaRPr lang="tr-TR" sz="1100"/>
        </a:p>
      </xdr:txBody>
    </xdr:sp>
    <xdr:clientData/>
  </xdr:twoCellAnchor>
  <xdr:twoCellAnchor>
    <xdr:from>
      <xdr:col>4</xdr:col>
      <xdr:colOff>137583</xdr:colOff>
      <xdr:row>29</xdr:row>
      <xdr:rowOff>12700</xdr:rowOff>
    </xdr:from>
    <xdr:to>
      <xdr:col>4</xdr:col>
      <xdr:colOff>772583</xdr:colOff>
      <xdr:row>30</xdr:row>
      <xdr:rowOff>12700</xdr:rowOff>
    </xdr:to>
    <xdr:sp macro="" textlink="">
      <xdr:nvSpPr>
        <xdr:cNvPr id="32" name="Oval 31"/>
        <xdr:cNvSpPr/>
      </xdr:nvSpPr>
      <xdr:spPr>
        <a:xfrm>
          <a:off x="3998383" y="8483600"/>
          <a:ext cx="635000" cy="292100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772583</xdr:colOff>
      <xdr:row>29</xdr:row>
      <xdr:rowOff>158750</xdr:rowOff>
    </xdr:from>
    <xdr:to>
      <xdr:col>5</xdr:col>
      <xdr:colOff>952500</xdr:colOff>
      <xdr:row>31</xdr:row>
      <xdr:rowOff>10584</xdr:rowOff>
    </xdr:to>
    <xdr:cxnSp macro="">
      <xdr:nvCxnSpPr>
        <xdr:cNvPr id="33" name="Straight Arrow Connector 32"/>
        <xdr:cNvCxnSpPr>
          <a:stCxn id="32" idx="6"/>
        </xdr:cNvCxnSpPr>
      </xdr:nvCxnSpPr>
      <xdr:spPr>
        <a:xfrm>
          <a:off x="4633383" y="8629650"/>
          <a:ext cx="1145117" cy="436034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952500</xdr:colOff>
      <xdr:row>31</xdr:row>
      <xdr:rowOff>23282</xdr:rowOff>
    </xdr:from>
    <xdr:to>
      <xdr:col>11</xdr:col>
      <xdr:colOff>88900</xdr:colOff>
      <xdr:row>32</xdr:row>
      <xdr:rowOff>190500</xdr:rowOff>
    </xdr:to>
    <xdr:sp macro="" textlink="">
      <xdr:nvSpPr>
        <xdr:cNvPr id="34" name="TextBox 33"/>
        <xdr:cNvSpPr txBox="1"/>
      </xdr:nvSpPr>
      <xdr:spPr>
        <a:xfrm>
          <a:off x="5778500" y="9078382"/>
          <a:ext cx="4927600" cy="459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Günlük şeker ölçümlerimizin ortalamasını gösterir. Formülde bölen kısmına gün içinde kaç ölçüm yapıldıysa o değer girilmelidir.</a:t>
          </a:r>
        </a:p>
        <a:p>
          <a:endParaRPr lang="tr-TR" sz="1100"/>
        </a:p>
      </xdr:txBody>
    </xdr:sp>
    <xdr:clientData/>
  </xdr:twoCellAnchor>
  <xdr:twoCellAnchor>
    <xdr:from>
      <xdr:col>12</xdr:col>
      <xdr:colOff>114300</xdr:colOff>
      <xdr:row>4</xdr:row>
      <xdr:rowOff>38100</xdr:rowOff>
    </xdr:from>
    <xdr:to>
      <xdr:col>13</xdr:col>
      <xdr:colOff>863600</xdr:colOff>
      <xdr:row>29</xdr:row>
      <xdr:rowOff>241300</xdr:rowOff>
    </xdr:to>
    <xdr:sp macro="" textlink="">
      <xdr:nvSpPr>
        <xdr:cNvPr id="35" name="Rounded Rectangle 34"/>
        <xdr:cNvSpPr/>
      </xdr:nvSpPr>
      <xdr:spPr>
        <a:xfrm>
          <a:off x="11696700" y="1206500"/>
          <a:ext cx="1714500" cy="7505700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850900</xdr:colOff>
      <xdr:row>22</xdr:row>
      <xdr:rowOff>152401</xdr:rowOff>
    </xdr:from>
    <xdr:to>
      <xdr:col>15</xdr:col>
      <xdr:colOff>495300</xdr:colOff>
      <xdr:row>24</xdr:row>
      <xdr:rowOff>25400</xdr:rowOff>
    </xdr:to>
    <xdr:cxnSp macro="">
      <xdr:nvCxnSpPr>
        <xdr:cNvPr id="36" name="Straight Arrow Connector 35"/>
        <xdr:cNvCxnSpPr/>
      </xdr:nvCxnSpPr>
      <xdr:spPr>
        <a:xfrm>
          <a:off x="13398500" y="6578601"/>
          <a:ext cx="1574800" cy="457199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495301</xdr:colOff>
      <xdr:row>23</xdr:row>
      <xdr:rowOff>76200</xdr:rowOff>
    </xdr:from>
    <xdr:to>
      <xdr:col>20</xdr:col>
      <xdr:colOff>315384</xdr:colOff>
      <xdr:row>25</xdr:row>
      <xdr:rowOff>127000</xdr:rowOff>
    </xdr:to>
    <xdr:sp macro="" textlink="">
      <xdr:nvSpPr>
        <xdr:cNvPr id="38" name="TextBox 37"/>
        <xdr:cNvSpPr txBox="1"/>
      </xdr:nvSpPr>
      <xdr:spPr>
        <a:xfrm>
          <a:off x="14973301" y="6794500"/>
          <a:ext cx="4646083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Bazal değerlerini ölçümlerle beraber görebilmek için eklenmiştir. Renkler bazal değişimlerini göstermektedir. Gün içinde geçici bazal değişikliği yapıldıysa hem not olarak girildi hem de bazal sütunlarında işaretlenmiştir.</a:t>
          </a:r>
        </a:p>
        <a:p>
          <a:endParaRPr lang="tr-T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29056</xdr:colOff>
      <xdr:row>1</xdr:row>
      <xdr:rowOff>31750</xdr:rowOff>
    </xdr:from>
    <xdr:to>
      <xdr:col>5</xdr:col>
      <xdr:colOff>1523999</xdr:colOff>
      <xdr:row>7</xdr:row>
      <xdr:rowOff>10584</xdr:rowOff>
    </xdr:to>
    <xdr:sp macro="" textlink="">
      <xdr:nvSpPr>
        <xdr:cNvPr id="2" name="Rounded Rectangle 1"/>
        <xdr:cNvSpPr/>
      </xdr:nvSpPr>
      <xdr:spPr>
        <a:xfrm>
          <a:off x="6569556" y="264583"/>
          <a:ext cx="1494943" cy="1375834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1542474</xdr:colOff>
      <xdr:row>1</xdr:row>
      <xdr:rowOff>201084</xdr:rowOff>
    </xdr:from>
    <xdr:to>
      <xdr:col>6</xdr:col>
      <xdr:colOff>878417</xdr:colOff>
      <xdr:row>3</xdr:row>
      <xdr:rowOff>152593</xdr:rowOff>
    </xdr:to>
    <xdr:cxnSp macro="">
      <xdr:nvCxnSpPr>
        <xdr:cNvPr id="3" name="Straight Arrow Connector 2"/>
        <xdr:cNvCxnSpPr/>
      </xdr:nvCxnSpPr>
      <xdr:spPr>
        <a:xfrm flipV="1">
          <a:off x="8082974" y="433917"/>
          <a:ext cx="923443" cy="417176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465667</xdr:colOff>
      <xdr:row>6</xdr:row>
      <xdr:rowOff>222250</xdr:rowOff>
    </xdr:from>
    <xdr:to>
      <xdr:col>5</xdr:col>
      <xdr:colOff>1100667</xdr:colOff>
      <xdr:row>8</xdr:row>
      <xdr:rowOff>45218</xdr:rowOff>
    </xdr:to>
    <xdr:sp macro="" textlink="">
      <xdr:nvSpPr>
        <xdr:cNvPr id="8" name="Oval 7"/>
        <xdr:cNvSpPr/>
      </xdr:nvSpPr>
      <xdr:spPr>
        <a:xfrm>
          <a:off x="7006167" y="1619250"/>
          <a:ext cx="635000" cy="288635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1121834</xdr:colOff>
      <xdr:row>7</xdr:row>
      <xdr:rowOff>116417</xdr:rowOff>
    </xdr:from>
    <xdr:to>
      <xdr:col>6</xdr:col>
      <xdr:colOff>338667</xdr:colOff>
      <xdr:row>7</xdr:row>
      <xdr:rowOff>116417</xdr:rowOff>
    </xdr:to>
    <xdr:cxnSp macro="">
      <xdr:nvCxnSpPr>
        <xdr:cNvPr id="9" name="Straight Arrow Connector 8"/>
        <xdr:cNvCxnSpPr/>
      </xdr:nvCxnSpPr>
      <xdr:spPr>
        <a:xfrm flipV="1">
          <a:off x="7662334" y="1746250"/>
          <a:ext cx="80433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65040</xdr:colOff>
      <xdr:row>1</xdr:row>
      <xdr:rowOff>25400</xdr:rowOff>
    </xdr:from>
    <xdr:to>
      <xdr:col>4</xdr:col>
      <xdr:colOff>1559983</xdr:colOff>
      <xdr:row>7</xdr:row>
      <xdr:rowOff>4234</xdr:rowOff>
    </xdr:to>
    <xdr:sp macro="" textlink="">
      <xdr:nvSpPr>
        <xdr:cNvPr id="11" name="Rounded Rectangle 10"/>
        <xdr:cNvSpPr/>
      </xdr:nvSpPr>
      <xdr:spPr>
        <a:xfrm>
          <a:off x="5018040" y="258233"/>
          <a:ext cx="1494943" cy="1375834"/>
        </a:xfrm>
        <a:prstGeom prst="round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</xdr:col>
      <xdr:colOff>709083</xdr:colOff>
      <xdr:row>6</xdr:row>
      <xdr:rowOff>156826</xdr:rowOff>
    </xdr:from>
    <xdr:to>
      <xdr:col>4</xdr:col>
      <xdr:colOff>117958</xdr:colOff>
      <xdr:row>8</xdr:row>
      <xdr:rowOff>211666</xdr:rowOff>
    </xdr:to>
    <xdr:cxnSp macro="">
      <xdr:nvCxnSpPr>
        <xdr:cNvPr id="12" name="Straight Arrow Connector 11"/>
        <xdr:cNvCxnSpPr/>
      </xdr:nvCxnSpPr>
      <xdr:spPr>
        <a:xfrm flipH="1">
          <a:off x="4074583" y="1553826"/>
          <a:ext cx="996375" cy="520507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512234</xdr:colOff>
      <xdr:row>7</xdr:row>
      <xdr:rowOff>4234</xdr:rowOff>
    </xdr:from>
    <xdr:to>
      <xdr:col>4</xdr:col>
      <xdr:colOff>1147234</xdr:colOff>
      <xdr:row>8</xdr:row>
      <xdr:rowOff>60035</xdr:rowOff>
    </xdr:to>
    <xdr:sp macro="" textlink="">
      <xdr:nvSpPr>
        <xdr:cNvPr id="15" name="Oval 14"/>
        <xdr:cNvSpPr/>
      </xdr:nvSpPr>
      <xdr:spPr>
        <a:xfrm>
          <a:off x="5465234" y="1634067"/>
          <a:ext cx="635000" cy="288635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804333</xdr:colOff>
      <xdr:row>8</xdr:row>
      <xdr:rowOff>99483</xdr:rowOff>
    </xdr:from>
    <xdr:to>
      <xdr:col>4</xdr:col>
      <xdr:colOff>829735</xdr:colOff>
      <xdr:row>9</xdr:row>
      <xdr:rowOff>42333</xdr:rowOff>
    </xdr:to>
    <xdr:cxnSp macro="">
      <xdr:nvCxnSpPr>
        <xdr:cNvPr id="16" name="Straight Arrow Connector 15"/>
        <xdr:cNvCxnSpPr/>
      </xdr:nvCxnSpPr>
      <xdr:spPr>
        <a:xfrm flipH="1">
          <a:off x="5757333" y="1962150"/>
          <a:ext cx="25402" cy="175683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1037166</xdr:colOff>
      <xdr:row>8</xdr:row>
      <xdr:rowOff>127000</xdr:rowOff>
    </xdr:from>
    <xdr:to>
      <xdr:col>3</xdr:col>
      <xdr:colOff>677333</xdr:colOff>
      <xdr:row>9</xdr:row>
      <xdr:rowOff>222250</xdr:rowOff>
    </xdr:to>
    <xdr:sp macro="" textlink="">
      <xdr:nvSpPr>
        <xdr:cNvPr id="18" name="TextBox 17"/>
        <xdr:cNvSpPr txBox="1"/>
      </xdr:nvSpPr>
      <xdr:spPr>
        <a:xfrm>
          <a:off x="1227666" y="1989667"/>
          <a:ext cx="2815167" cy="328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Bazal değişim aralığının kaç saat olduğu girilir. </a:t>
          </a:r>
        </a:p>
        <a:p>
          <a:endParaRPr lang="tr-TR" sz="1100"/>
        </a:p>
      </xdr:txBody>
    </xdr:sp>
    <xdr:clientData/>
  </xdr:twoCellAnchor>
  <xdr:twoCellAnchor>
    <xdr:from>
      <xdr:col>3</xdr:col>
      <xdr:colOff>808566</xdr:colOff>
      <xdr:row>9</xdr:row>
      <xdr:rowOff>35983</xdr:rowOff>
    </xdr:from>
    <xdr:to>
      <xdr:col>5</xdr:col>
      <xdr:colOff>448733</xdr:colOff>
      <xdr:row>11</xdr:row>
      <xdr:rowOff>190500</xdr:rowOff>
    </xdr:to>
    <xdr:sp macro="" textlink="">
      <xdr:nvSpPr>
        <xdr:cNvPr id="20" name="TextBox 19"/>
        <xdr:cNvSpPr txBox="1"/>
      </xdr:nvSpPr>
      <xdr:spPr>
        <a:xfrm>
          <a:off x="4174066" y="2131483"/>
          <a:ext cx="2815167" cy="6201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Bazal değişim aralıkları girildikten sonra bu değerin 24 olması gerekmektedir. Bir tür sağlama için bu hücre oluşturulmuştur.</a:t>
          </a:r>
        </a:p>
        <a:p>
          <a:endParaRPr lang="tr-TR" sz="1100"/>
        </a:p>
      </xdr:txBody>
    </xdr:sp>
    <xdr:clientData/>
  </xdr:twoCellAnchor>
  <xdr:twoCellAnchor>
    <xdr:from>
      <xdr:col>6</xdr:col>
      <xdr:colOff>903816</xdr:colOff>
      <xdr:row>1</xdr:row>
      <xdr:rowOff>46567</xdr:rowOff>
    </xdr:from>
    <xdr:to>
      <xdr:col>9</xdr:col>
      <xdr:colOff>607483</xdr:colOff>
      <xdr:row>3</xdr:row>
      <xdr:rowOff>201083</xdr:rowOff>
    </xdr:to>
    <xdr:sp macro="" textlink="">
      <xdr:nvSpPr>
        <xdr:cNvPr id="22" name="TextBox 21"/>
        <xdr:cNvSpPr txBox="1"/>
      </xdr:nvSpPr>
      <xdr:spPr>
        <a:xfrm>
          <a:off x="9031816" y="279400"/>
          <a:ext cx="2815167" cy="6201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Girdiğimiz bazal miktarları ile toplam saat değeri çarpılarak saat aralığında toplam kaç ünite bazal kullandığımızı görebiliriz.</a:t>
          </a:r>
        </a:p>
        <a:p>
          <a:endParaRPr lang="tr-TR" sz="1100"/>
        </a:p>
      </xdr:txBody>
    </xdr:sp>
    <xdr:clientData/>
  </xdr:twoCellAnchor>
  <xdr:twoCellAnchor>
    <xdr:from>
      <xdr:col>6</xdr:col>
      <xdr:colOff>347133</xdr:colOff>
      <xdr:row>6</xdr:row>
      <xdr:rowOff>29634</xdr:rowOff>
    </xdr:from>
    <xdr:to>
      <xdr:col>9</xdr:col>
      <xdr:colOff>50800</xdr:colOff>
      <xdr:row>9</xdr:row>
      <xdr:rowOff>190500</xdr:rowOff>
    </xdr:to>
    <xdr:sp macro="" textlink="">
      <xdr:nvSpPr>
        <xdr:cNvPr id="23" name="TextBox 22"/>
        <xdr:cNvSpPr txBox="1"/>
      </xdr:nvSpPr>
      <xdr:spPr>
        <a:xfrm>
          <a:off x="8475133" y="1426634"/>
          <a:ext cx="2815167" cy="859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Saat aralıklarına göre hesaplanan bazalların toplanması ile elde edilmiş değerdir. Pompa bazal ayarı yapıldıktan sonra teyit için kullanılabilir.</a:t>
          </a:r>
        </a:p>
        <a:p>
          <a:endParaRPr lang="tr-TR" sz="1100"/>
        </a:p>
      </xdr:txBody>
    </xdr:sp>
    <xdr:clientData/>
  </xdr:twoCellAnchor>
  <xdr:twoCellAnchor>
    <xdr:from>
      <xdr:col>6</xdr:col>
      <xdr:colOff>336550</xdr:colOff>
      <xdr:row>22</xdr:row>
      <xdr:rowOff>93135</xdr:rowOff>
    </xdr:from>
    <xdr:to>
      <xdr:col>9</xdr:col>
      <xdr:colOff>40217</xdr:colOff>
      <xdr:row>26</xdr:row>
      <xdr:rowOff>21167</xdr:rowOff>
    </xdr:to>
    <xdr:sp macro="" textlink="">
      <xdr:nvSpPr>
        <xdr:cNvPr id="24" name="TextBox 23"/>
        <xdr:cNvSpPr txBox="1"/>
      </xdr:nvSpPr>
      <xdr:spPr>
        <a:xfrm>
          <a:off x="8549217" y="5215468"/>
          <a:ext cx="2815167" cy="859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Fazla satırları silebilirsiniz ve bazal değişimleri bu sekmeye tabloyu istediğiniz kadar kopyalarak ekleyebilirsiniz.  </a:t>
          </a:r>
        </a:p>
        <a:p>
          <a:endParaRPr lang="tr-T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5290</xdr:colOff>
      <xdr:row>0</xdr:row>
      <xdr:rowOff>205316</xdr:rowOff>
    </xdr:from>
    <xdr:to>
      <xdr:col>19</xdr:col>
      <xdr:colOff>598713</xdr:colOff>
      <xdr:row>18</xdr:row>
      <xdr:rowOff>163286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461131</xdr:colOff>
      <xdr:row>12</xdr:row>
      <xdr:rowOff>27215</xdr:rowOff>
    </xdr:from>
    <xdr:to>
      <xdr:col>19</xdr:col>
      <xdr:colOff>81643</xdr:colOff>
      <xdr:row>15</xdr:row>
      <xdr:rowOff>27215</xdr:rowOff>
    </xdr:to>
    <xdr:sp macro="" textlink="">
      <xdr:nvSpPr>
        <xdr:cNvPr id="3" name="Rectangle 2"/>
        <xdr:cNvSpPr/>
      </xdr:nvSpPr>
      <xdr:spPr>
        <a:xfrm>
          <a:off x="5210024" y="2871108"/>
          <a:ext cx="8193012" cy="571500"/>
        </a:xfrm>
        <a:prstGeom prst="rect">
          <a:avLst/>
        </a:prstGeom>
        <a:solidFill>
          <a:srgbClr val="92D050">
            <a:alpha val="2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r-TR" sz="1100"/>
        </a:p>
      </xdr:txBody>
    </xdr:sp>
    <xdr:clientData/>
  </xdr:twoCellAnchor>
  <xdr:twoCellAnchor>
    <xdr:from>
      <xdr:col>2</xdr:col>
      <xdr:colOff>465667</xdr:colOff>
      <xdr:row>10</xdr:row>
      <xdr:rowOff>2116</xdr:rowOff>
    </xdr:from>
    <xdr:to>
      <xdr:col>2</xdr:col>
      <xdr:colOff>1100667</xdr:colOff>
      <xdr:row>11</xdr:row>
      <xdr:rowOff>47334</xdr:rowOff>
    </xdr:to>
    <xdr:sp macro="" textlink="">
      <xdr:nvSpPr>
        <xdr:cNvPr id="4" name="Oval 3"/>
        <xdr:cNvSpPr/>
      </xdr:nvSpPr>
      <xdr:spPr>
        <a:xfrm>
          <a:off x="2540000" y="3462866"/>
          <a:ext cx="635000" cy="288635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285750</xdr:colOff>
      <xdr:row>11</xdr:row>
      <xdr:rowOff>44449</xdr:rowOff>
    </xdr:from>
    <xdr:to>
      <xdr:col>2</xdr:col>
      <xdr:colOff>899585</xdr:colOff>
      <xdr:row>12</xdr:row>
      <xdr:rowOff>13607</xdr:rowOff>
    </xdr:to>
    <xdr:cxnSp macro="">
      <xdr:nvCxnSpPr>
        <xdr:cNvPr id="5" name="Straight Arrow Connector 4"/>
        <xdr:cNvCxnSpPr/>
      </xdr:nvCxnSpPr>
      <xdr:spPr>
        <a:xfrm flipH="1">
          <a:off x="2286000" y="2697842"/>
          <a:ext cx="613835" cy="159658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25097</xdr:colOff>
      <xdr:row>12</xdr:row>
      <xdr:rowOff>21167</xdr:rowOff>
    </xdr:from>
    <xdr:to>
      <xdr:col>2</xdr:col>
      <xdr:colOff>1032026</xdr:colOff>
      <xdr:row>14</xdr:row>
      <xdr:rowOff>158750</xdr:rowOff>
    </xdr:to>
    <xdr:sp macro="" textlink="">
      <xdr:nvSpPr>
        <xdr:cNvPr id="6" name="TextBox 5"/>
        <xdr:cNvSpPr txBox="1"/>
      </xdr:nvSpPr>
      <xdr:spPr>
        <a:xfrm>
          <a:off x="297240" y="2865060"/>
          <a:ext cx="2735036" cy="518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Ölçüm ortalaması için formülde bölen kısmına ölçüm sayısı girilmelidir.</a:t>
          </a:r>
        </a:p>
        <a:p>
          <a:endParaRPr lang="tr-TR" sz="1100"/>
        </a:p>
      </xdr:txBody>
    </xdr:sp>
    <xdr:clientData/>
  </xdr:twoCellAnchor>
  <xdr:twoCellAnchor>
    <xdr:from>
      <xdr:col>5</xdr:col>
      <xdr:colOff>450547</xdr:colOff>
      <xdr:row>11</xdr:row>
      <xdr:rowOff>81643</xdr:rowOff>
    </xdr:from>
    <xdr:to>
      <xdr:col>19</xdr:col>
      <xdr:colOff>122463</xdr:colOff>
      <xdr:row>11</xdr:row>
      <xdr:rowOff>81643</xdr:rowOff>
    </xdr:to>
    <xdr:cxnSp macro="">
      <xdr:nvCxnSpPr>
        <xdr:cNvPr id="8" name="Straight Arrow Connector 7"/>
        <xdr:cNvCxnSpPr/>
      </xdr:nvCxnSpPr>
      <xdr:spPr>
        <a:xfrm flipV="1">
          <a:off x="5199440" y="2735036"/>
          <a:ext cx="8244416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518582</xdr:colOff>
      <xdr:row>6</xdr:row>
      <xdr:rowOff>95250</xdr:rowOff>
    </xdr:from>
    <xdr:ext cx="2038349" cy="914400"/>
    <xdr:sp macro="" textlink="">
      <xdr:nvSpPr>
        <xdr:cNvPr id="10" name="TextBox 9"/>
        <xdr:cNvSpPr txBox="1"/>
      </xdr:nvSpPr>
      <xdr:spPr>
        <a:xfrm>
          <a:off x="11390689" y="1564821"/>
          <a:ext cx="2038349" cy="91440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r-TR" sz="1000"/>
            <a:t>14.12.2012-23.09.2016 </a:t>
          </a:r>
        </a:p>
        <a:p>
          <a:pPr algn="ctr"/>
          <a:r>
            <a:rPr lang="tr-TR" sz="1000"/>
            <a:t>tarihleri arası ölçüm yapılan </a:t>
          </a:r>
        </a:p>
        <a:p>
          <a:pPr algn="ctr"/>
          <a:r>
            <a:rPr lang="tr-TR" sz="1000" baseline="0"/>
            <a:t>7 değerin ortalaması </a:t>
          </a:r>
        </a:p>
        <a:p>
          <a:pPr algn="ctr"/>
          <a:r>
            <a:rPr lang="tr-TR" sz="1000" baseline="0"/>
            <a:t>6,53</a:t>
          </a:r>
          <a:r>
            <a:rPr lang="tr-TR" sz="1000"/>
            <a:t> </a:t>
          </a:r>
        </a:p>
      </xdr:txBody>
    </xdr:sp>
    <xdr:clientData/>
  </xdr:oneCellAnchor>
  <xdr:twoCellAnchor>
    <xdr:from>
      <xdr:col>5</xdr:col>
      <xdr:colOff>73327</xdr:colOff>
      <xdr:row>22</xdr:row>
      <xdr:rowOff>17841</xdr:rowOff>
    </xdr:from>
    <xdr:to>
      <xdr:col>20</xdr:col>
      <xdr:colOff>54106</xdr:colOff>
      <xdr:row>39</xdr:row>
      <xdr:rowOff>149679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472923</xdr:colOff>
      <xdr:row>33</xdr:row>
      <xdr:rowOff>13608</xdr:rowOff>
    </xdr:from>
    <xdr:to>
      <xdr:col>19</xdr:col>
      <xdr:colOff>81642</xdr:colOff>
      <xdr:row>35</xdr:row>
      <xdr:rowOff>146352</xdr:rowOff>
    </xdr:to>
    <xdr:sp macro="" textlink="">
      <xdr:nvSpPr>
        <xdr:cNvPr id="13" name="Rectangle 12"/>
        <xdr:cNvSpPr/>
      </xdr:nvSpPr>
      <xdr:spPr>
        <a:xfrm>
          <a:off x="5221816" y="7701644"/>
          <a:ext cx="8181219" cy="513744"/>
        </a:xfrm>
        <a:prstGeom prst="rect">
          <a:avLst/>
        </a:prstGeom>
        <a:solidFill>
          <a:srgbClr val="92D050">
            <a:alpha val="22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tr-TR" sz="1100"/>
        </a:p>
      </xdr:txBody>
    </xdr:sp>
    <xdr:clientData/>
  </xdr:twoCellAnchor>
  <xdr:twoCellAnchor>
    <xdr:from>
      <xdr:col>5</xdr:col>
      <xdr:colOff>503161</xdr:colOff>
      <xdr:row>33</xdr:row>
      <xdr:rowOff>136071</xdr:rowOff>
    </xdr:from>
    <xdr:to>
      <xdr:col>19</xdr:col>
      <xdr:colOff>95250</xdr:colOff>
      <xdr:row>33</xdr:row>
      <xdr:rowOff>136071</xdr:rowOff>
    </xdr:to>
    <xdr:cxnSp macro="">
      <xdr:nvCxnSpPr>
        <xdr:cNvPr id="14" name="Straight Arrow Connector 13"/>
        <xdr:cNvCxnSpPr/>
      </xdr:nvCxnSpPr>
      <xdr:spPr>
        <a:xfrm flipV="1">
          <a:off x="5252054" y="7824107"/>
          <a:ext cx="8164589" cy="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247007</xdr:colOff>
      <xdr:row>8</xdr:row>
      <xdr:rowOff>68792</xdr:rowOff>
    </xdr:from>
    <xdr:to>
      <xdr:col>28</xdr:col>
      <xdr:colOff>557891</xdr:colOff>
      <xdr:row>14</xdr:row>
      <xdr:rowOff>76615</xdr:rowOff>
    </xdr:to>
    <xdr:sp macro="" textlink="">
      <xdr:nvSpPr>
        <xdr:cNvPr id="15" name="TextBox 14"/>
        <xdr:cNvSpPr txBox="1"/>
      </xdr:nvSpPr>
      <xdr:spPr>
        <a:xfrm>
          <a:off x="14082070" y="1973792"/>
          <a:ext cx="5168634" cy="12698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Tabloya veriler girildikçe </a:t>
          </a:r>
          <a:r>
            <a:rPr lang="tr-TR" sz="1100" baseline="0"/>
            <a:t>otomatik olarak grafik çizilmektedir. Ölçüm zamanlarına göre tüm değerleri grafikde görmemiz için hazırlannmıştır.</a:t>
          </a:r>
        </a:p>
        <a:p>
          <a:endParaRPr lang="tr-TR" sz="1100" baseline="0"/>
        </a:p>
        <a:p>
          <a:r>
            <a:rPr lang="tr-TR" sz="1100" baseline="0"/>
            <a:t>Ölçümlerde meydana gelen salınımları görmek için i</a:t>
          </a:r>
          <a:r>
            <a:rPr lang="tr-T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deal aralık belirleyebilirsiniz. Şu an grafikde 5-7,5 belirlenerek bu alan yeşil renk ile vurgulanmıştır.</a:t>
          </a:r>
          <a:endParaRPr lang="tr-TR" sz="1100" baseline="0"/>
        </a:p>
        <a:p>
          <a:endParaRPr lang="tr-TR" sz="1100"/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0.66921</cdr:x>
      <cdr:y>0.29083</cdr:y>
    </cdr:from>
    <cdr:to>
      <cdr:x>0.9255</cdr:x>
      <cdr:y>0.53797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6133753" y="1126634"/>
          <a:ext cx="2349052" cy="957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r-TR" sz="1000"/>
            <a:t>01.11.2016-30.11.2016 </a:t>
          </a:r>
        </a:p>
        <a:p xmlns:a="http://schemas.openxmlformats.org/drawingml/2006/main">
          <a:pPr algn="ctr"/>
          <a:r>
            <a:rPr lang="tr-TR" sz="1000"/>
            <a:t>tarihleri arası ölçüm yapılan </a:t>
          </a:r>
        </a:p>
        <a:p xmlns:a="http://schemas.openxmlformats.org/drawingml/2006/main">
          <a:pPr algn="ctr"/>
          <a:r>
            <a:rPr lang="tr-TR" sz="1000" baseline="0"/>
            <a:t>xxx değerin ortalaması </a:t>
          </a:r>
        </a:p>
        <a:p xmlns:a="http://schemas.openxmlformats.org/drawingml/2006/main">
          <a:pPr algn="ctr"/>
          <a:r>
            <a:rPr lang="tr-TR" sz="1000" baseline="0"/>
            <a:t>xxx</a:t>
          </a:r>
          <a:endParaRPr lang="tr-TR" sz="10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254000</xdr:colOff>
      <xdr:row>6</xdr:row>
      <xdr:rowOff>71438</xdr:rowOff>
    </xdr:from>
    <xdr:to>
      <xdr:col>15</xdr:col>
      <xdr:colOff>158750</xdr:colOff>
      <xdr:row>29</xdr:row>
      <xdr:rowOff>23813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/>
        <a:srcRect r="41891"/>
        <a:stretch/>
      </xdr:blipFill>
      <xdr:spPr bwMode="auto">
        <a:xfrm>
          <a:off x="8524875" y="1404938"/>
          <a:ext cx="4405313" cy="43894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222250</xdr:colOff>
      <xdr:row>2</xdr:row>
      <xdr:rowOff>95250</xdr:rowOff>
    </xdr:from>
    <xdr:to>
      <xdr:col>12</xdr:col>
      <xdr:colOff>341313</xdr:colOff>
      <xdr:row>5</xdr:row>
      <xdr:rowOff>31750</xdr:rowOff>
    </xdr:to>
    <xdr:sp macro="" textlink="">
      <xdr:nvSpPr>
        <xdr:cNvPr id="3" name="TextBox 2"/>
        <xdr:cNvSpPr txBox="1"/>
      </xdr:nvSpPr>
      <xdr:spPr>
        <a:xfrm>
          <a:off x="7850188" y="515938"/>
          <a:ext cx="33337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"A1" hücresinde yer alan oka bastığınızda filtreleme ekranı karşınıza çıkacaktır. İstediğiniz besin türünü seçerek tabloda daraltma yapabilirsiniz.</a:t>
          </a:r>
        </a:p>
        <a:p>
          <a:endParaRPr lang="tr-TR" sz="1100"/>
        </a:p>
      </xdr:txBody>
    </xdr:sp>
    <xdr:clientData/>
  </xdr:twoCellAnchor>
  <xdr:twoCellAnchor>
    <xdr:from>
      <xdr:col>8</xdr:col>
      <xdr:colOff>431224</xdr:colOff>
      <xdr:row>5</xdr:row>
      <xdr:rowOff>39687</xdr:rowOff>
    </xdr:from>
    <xdr:to>
      <xdr:col>9</xdr:col>
      <xdr:colOff>285750</xdr:colOff>
      <xdr:row>11</xdr:row>
      <xdr:rowOff>118199</xdr:rowOff>
    </xdr:to>
    <xdr:cxnSp macro="">
      <xdr:nvCxnSpPr>
        <xdr:cNvPr id="4" name="Straight Arrow Connector 3"/>
        <xdr:cNvCxnSpPr/>
      </xdr:nvCxnSpPr>
      <xdr:spPr>
        <a:xfrm flipV="1">
          <a:off x="8702099" y="1190625"/>
          <a:ext cx="497464" cy="1173887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222250</xdr:colOff>
      <xdr:row>11</xdr:row>
      <xdr:rowOff>151727</xdr:rowOff>
    </xdr:from>
    <xdr:to>
      <xdr:col>8</xdr:col>
      <xdr:colOff>635481</xdr:colOff>
      <xdr:row>13</xdr:row>
      <xdr:rowOff>87312</xdr:rowOff>
    </xdr:to>
    <xdr:sp macro="" textlink="">
      <xdr:nvSpPr>
        <xdr:cNvPr id="5" name="Oval 4"/>
        <xdr:cNvSpPr/>
      </xdr:nvSpPr>
      <xdr:spPr>
        <a:xfrm>
          <a:off x="8493125" y="2398040"/>
          <a:ext cx="413231" cy="300710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184150</xdr:colOff>
      <xdr:row>17</xdr:row>
      <xdr:rowOff>153315</xdr:rowOff>
    </xdr:from>
    <xdr:to>
      <xdr:col>10</xdr:col>
      <xdr:colOff>158750</xdr:colOff>
      <xdr:row>28</xdr:row>
      <xdr:rowOff>63501</xdr:rowOff>
    </xdr:to>
    <xdr:sp macro="" textlink="">
      <xdr:nvSpPr>
        <xdr:cNvPr id="8" name="Oval 7"/>
        <xdr:cNvSpPr/>
      </xdr:nvSpPr>
      <xdr:spPr>
        <a:xfrm>
          <a:off x="8455025" y="3495003"/>
          <a:ext cx="1260475" cy="2156498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174625</xdr:colOff>
      <xdr:row>5</xdr:row>
      <xdr:rowOff>47626</xdr:rowOff>
    </xdr:from>
    <xdr:to>
      <xdr:col>9</xdr:col>
      <xdr:colOff>460375</xdr:colOff>
      <xdr:row>17</xdr:row>
      <xdr:rowOff>127000</xdr:rowOff>
    </xdr:to>
    <xdr:cxnSp macro="">
      <xdr:nvCxnSpPr>
        <xdr:cNvPr id="9" name="Straight Arrow Connector 8"/>
        <xdr:cNvCxnSpPr/>
      </xdr:nvCxnSpPr>
      <xdr:spPr>
        <a:xfrm flipV="1">
          <a:off x="9088438" y="1198564"/>
          <a:ext cx="285750" cy="2270124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349250</xdr:colOff>
      <xdr:row>31</xdr:row>
      <xdr:rowOff>71437</xdr:rowOff>
    </xdr:from>
    <xdr:to>
      <xdr:col>12</xdr:col>
      <xdr:colOff>468313</xdr:colOff>
      <xdr:row>33</xdr:row>
      <xdr:rowOff>317500</xdr:rowOff>
    </xdr:to>
    <xdr:sp macro="" textlink="">
      <xdr:nvSpPr>
        <xdr:cNvPr id="12" name="TextBox 11"/>
        <xdr:cNvSpPr txBox="1"/>
      </xdr:nvSpPr>
      <xdr:spPr>
        <a:xfrm>
          <a:off x="7977188" y="6207125"/>
          <a:ext cx="333375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aseline="0"/>
            <a:t>"Ctrl+F" tuşlarına basarak sekme içersinde arama da yapabilirsiniz. Yazdığınız besin ile ilgili "Find Next" düğmesine basarak ilerleyebilirsiniz.</a:t>
          </a:r>
        </a:p>
        <a:p>
          <a:endParaRPr lang="tr-TR" sz="1100"/>
        </a:p>
      </xdr:txBody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16</xdr:col>
      <xdr:colOff>0</xdr:colOff>
      <xdr:row>57</xdr:row>
      <xdr:rowOff>55563</xdr:rowOff>
    </xdr:to>
    <xdr:pic>
      <xdr:nvPicPr>
        <xdr:cNvPr id="13" name="Picture 12"/>
        <xdr:cNvPicPr/>
      </xdr:nvPicPr>
      <xdr:blipFill rotWithShape="1">
        <a:blip xmlns:r="http://schemas.openxmlformats.org/officeDocument/2006/relationships" r:embed="rId2"/>
        <a:srcRect r="47412"/>
        <a:stretch/>
      </xdr:blipFill>
      <xdr:spPr bwMode="auto">
        <a:xfrm>
          <a:off x="8913813" y="7286625"/>
          <a:ext cx="4500562" cy="43735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550864</xdr:colOff>
      <xdr:row>47</xdr:row>
      <xdr:rowOff>55561</xdr:rowOff>
    </xdr:from>
    <xdr:to>
      <xdr:col>11</xdr:col>
      <xdr:colOff>484187</xdr:colOff>
      <xdr:row>47</xdr:row>
      <xdr:rowOff>261936</xdr:rowOff>
    </xdr:to>
    <xdr:sp macro="" textlink="">
      <xdr:nvSpPr>
        <xdr:cNvPr id="14" name="Oval 13"/>
        <xdr:cNvSpPr/>
      </xdr:nvSpPr>
      <xdr:spPr>
        <a:xfrm>
          <a:off x="10107614" y="9350374"/>
          <a:ext cx="576261" cy="206375"/>
        </a:xfrm>
        <a:prstGeom prst="ellipse">
          <a:avLst/>
        </a:prstGeom>
        <a:noFill/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10</xdr:col>
      <xdr:colOff>87313</xdr:colOff>
      <xdr:row>33</xdr:row>
      <xdr:rowOff>317500</xdr:rowOff>
    </xdr:from>
    <xdr:to>
      <xdr:col>11</xdr:col>
      <xdr:colOff>207963</xdr:colOff>
      <xdr:row>47</xdr:row>
      <xdr:rowOff>33337</xdr:rowOff>
    </xdr:to>
    <xdr:cxnSp macro="">
      <xdr:nvCxnSpPr>
        <xdr:cNvPr id="15" name="Straight Arrow Connector 14"/>
        <xdr:cNvCxnSpPr>
          <a:endCxn id="12" idx="2"/>
        </xdr:cNvCxnSpPr>
      </xdr:nvCxnSpPr>
      <xdr:spPr>
        <a:xfrm flipH="1" flipV="1">
          <a:off x="9644063" y="6873875"/>
          <a:ext cx="763588" cy="24542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0" zoomScaleNormal="70" workbookViewId="0">
      <selection activeCell="B42" sqref="B42"/>
    </sheetView>
  </sheetViews>
  <sheetFormatPr defaultColWidth="9.140625" defaultRowHeight="15" x14ac:dyDescent="0.25"/>
  <cols>
    <col min="1" max="1" width="12" style="2" bestFit="1" customWidth="1"/>
    <col min="2" max="17" width="9.140625" style="3"/>
    <col min="18" max="18" width="9.140625" style="75"/>
    <col min="19" max="19" width="9.140625" style="3"/>
    <col min="20" max="20" width="47" style="3" bestFit="1" customWidth="1"/>
    <col min="21" max="16384" width="9.140625" style="3"/>
  </cols>
  <sheetData>
    <row r="1" spans="1:20" s="2" customFormat="1" x14ac:dyDescent="0.25">
      <c r="A1" s="217"/>
      <c r="B1" s="217" t="s">
        <v>8</v>
      </c>
      <c r="C1" s="217"/>
      <c r="D1" s="217" t="s">
        <v>9</v>
      </c>
      <c r="E1" s="217"/>
      <c r="F1" s="217" t="s">
        <v>10</v>
      </c>
      <c r="G1" s="217"/>
      <c r="H1" s="217" t="s">
        <v>11</v>
      </c>
      <c r="I1" s="217"/>
      <c r="J1" s="218" t="s">
        <v>591</v>
      </c>
      <c r="K1" s="219"/>
      <c r="L1" s="219"/>
      <c r="M1" s="220"/>
      <c r="N1" s="217" t="s">
        <v>571</v>
      </c>
      <c r="O1" s="217"/>
      <c r="P1" s="217" t="s">
        <v>571</v>
      </c>
      <c r="Q1" s="217"/>
      <c r="R1" s="217" t="s">
        <v>571</v>
      </c>
      <c r="S1" s="217"/>
      <c r="T1" s="221" t="s">
        <v>16</v>
      </c>
    </row>
    <row r="2" spans="1:20" s="2" customFormat="1" x14ac:dyDescent="0.25">
      <c r="A2" s="217"/>
      <c r="B2" s="1" t="s">
        <v>12</v>
      </c>
      <c r="C2" s="1" t="s">
        <v>13</v>
      </c>
      <c r="D2" s="1" t="s">
        <v>12</v>
      </c>
      <c r="E2" s="1" t="s">
        <v>13</v>
      </c>
      <c r="F2" s="1" t="s">
        <v>12</v>
      </c>
      <c r="G2" s="1" t="s">
        <v>13</v>
      </c>
      <c r="H2" s="1" t="s">
        <v>14</v>
      </c>
      <c r="I2" s="1" t="s">
        <v>7</v>
      </c>
      <c r="J2" s="90" t="s">
        <v>8</v>
      </c>
      <c r="K2" s="90" t="s">
        <v>9</v>
      </c>
      <c r="L2" s="90" t="s">
        <v>10</v>
      </c>
      <c r="M2" s="90" t="s">
        <v>11</v>
      </c>
      <c r="N2" s="37" t="s">
        <v>2</v>
      </c>
      <c r="O2" s="37"/>
      <c r="P2" s="37" t="s">
        <v>2</v>
      </c>
      <c r="Q2" s="37"/>
      <c r="R2" s="74" t="s">
        <v>2</v>
      </c>
      <c r="S2" s="37"/>
      <c r="T2" s="222"/>
    </row>
    <row r="3" spans="1:20" s="38" customFormat="1" x14ac:dyDescent="0.25">
      <c r="A3" s="40">
        <v>42675</v>
      </c>
      <c r="B3" s="121"/>
      <c r="C3" s="121"/>
      <c r="D3" s="121"/>
      <c r="E3" s="121"/>
      <c r="F3" s="121"/>
      <c r="G3" s="121"/>
      <c r="H3" s="121"/>
      <c r="I3" s="121"/>
      <c r="J3" s="120"/>
      <c r="K3" s="120"/>
      <c r="L3" s="120"/>
      <c r="M3" s="120"/>
      <c r="N3" s="140"/>
      <c r="O3" s="121"/>
      <c r="P3" s="132"/>
      <c r="Q3" s="133"/>
      <c r="R3" s="132"/>
      <c r="S3" s="133"/>
      <c r="T3" s="134"/>
    </row>
    <row r="4" spans="1:20" s="38" customFormat="1" x14ac:dyDescent="0.25">
      <c r="A4" s="40">
        <v>42676</v>
      </c>
      <c r="B4" s="121"/>
      <c r="C4" s="121"/>
      <c r="D4" s="121"/>
      <c r="E4" s="121"/>
      <c r="F4" s="121"/>
      <c r="G4" s="121"/>
      <c r="H4" s="121"/>
      <c r="I4" s="121"/>
      <c r="J4" s="120"/>
      <c r="K4" s="120"/>
      <c r="L4" s="120"/>
      <c r="M4" s="120"/>
      <c r="N4" s="126"/>
      <c r="O4" s="121"/>
      <c r="P4" s="132"/>
      <c r="Q4" s="133"/>
      <c r="R4" s="132"/>
      <c r="S4" s="133"/>
      <c r="T4" s="134"/>
    </row>
    <row r="5" spans="1:20" s="38" customFormat="1" x14ac:dyDescent="0.25">
      <c r="A5" s="40">
        <v>42677</v>
      </c>
      <c r="B5" s="121"/>
      <c r="C5" s="121"/>
      <c r="D5" s="121"/>
      <c r="E5" s="121"/>
      <c r="F5" s="121"/>
      <c r="G5" s="121"/>
      <c r="H5" s="121"/>
      <c r="I5" s="121"/>
      <c r="J5" s="120"/>
      <c r="K5" s="120"/>
      <c r="L5" s="120"/>
      <c r="M5" s="120"/>
      <c r="N5" s="127"/>
      <c r="O5" s="121"/>
      <c r="P5" s="132"/>
      <c r="Q5" s="133"/>
      <c r="R5" s="132"/>
      <c r="S5" s="133"/>
      <c r="T5" s="134"/>
    </row>
    <row r="6" spans="1:20" s="38" customFormat="1" x14ac:dyDescent="0.25">
      <c r="A6" s="40">
        <v>42678</v>
      </c>
      <c r="B6" s="121"/>
      <c r="C6" s="121"/>
      <c r="D6" s="121"/>
      <c r="E6" s="121"/>
      <c r="F6" s="121"/>
      <c r="G6" s="121"/>
      <c r="H6" s="121"/>
      <c r="I6" s="121"/>
      <c r="J6" s="120"/>
      <c r="K6" s="120"/>
      <c r="L6" s="120"/>
      <c r="M6" s="120"/>
      <c r="N6" s="126"/>
      <c r="O6" s="121"/>
      <c r="P6" s="132"/>
      <c r="Q6" s="133"/>
      <c r="R6" s="132"/>
      <c r="S6" s="133"/>
      <c r="T6" s="134"/>
    </row>
    <row r="7" spans="1:20" s="38" customFormat="1" x14ac:dyDescent="0.25">
      <c r="A7" s="40">
        <v>42679</v>
      </c>
      <c r="B7" s="121"/>
      <c r="C7" s="121"/>
      <c r="D7" s="121"/>
      <c r="E7" s="121"/>
      <c r="F7" s="121"/>
      <c r="G7" s="121"/>
      <c r="H7" s="121"/>
      <c r="I7" s="121"/>
      <c r="J7" s="120"/>
      <c r="K7" s="120"/>
      <c r="L7" s="120"/>
      <c r="M7" s="120"/>
      <c r="N7" s="126"/>
      <c r="O7" s="121"/>
      <c r="P7" s="132"/>
      <c r="Q7" s="133"/>
      <c r="R7" s="132"/>
      <c r="S7" s="133"/>
      <c r="T7" s="134"/>
    </row>
    <row r="8" spans="1:20" s="38" customFormat="1" x14ac:dyDescent="0.25">
      <c r="A8" s="40">
        <v>42680</v>
      </c>
      <c r="B8" s="122"/>
      <c r="C8" s="122"/>
      <c r="D8" s="122"/>
      <c r="E8" s="122"/>
      <c r="F8" s="122"/>
      <c r="G8" s="122"/>
      <c r="H8" s="122"/>
      <c r="I8" s="122"/>
      <c r="J8" s="119"/>
      <c r="K8" s="119"/>
      <c r="L8" s="119"/>
      <c r="M8" s="119"/>
      <c r="N8" s="128"/>
      <c r="O8" s="122"/>
      <c r="P8" s="132"/>
      <c r="Q8" s="133"/>
      <c r="R8" s="132"/>
      <c r="S8" s="133"/>
      <c r="T8" s="134"/>
    </row>
    <row r="9" spans="1:20" s="38" customFormat="1" x14ac:dyDescent="0.25">
      <c r="A9" s="40">
        <v>42681</v>
      </c>
      <c r="B9" s="122"/>
      <c r="C9" s="122"/>
      <c r="D9" s="122"/>
      <c r="E9" s="122"/>
      <c r="F9" s="122"/>
      <c r="G9" s="122"/>
      <c r="H9" s="122"/>
      <c r="I9" s="122"/>
      <c r="J9" s="119"/>
      <c r="K9" s="119"/>
      <c r="L9" s="119"/>
      <c r="M9" s="119"/>
      <c r="N9" s="128"/>
      <c r="O9" s="122"/>
      <c r="P9" s="132"/>
      <c r="Q9" s="133"/>
      <c r="R9" s="132"/>
      <c r="S9" s="133"/>
      <c r="T9" s="134"/>
    </row>
    <row r="10" spans="1:20" s="38" customFormat="1" x14ac:dyDescent="0.25">
      <c r="A10" s="40">
        <v>42682</v>
      </c>
      <c r="B10" s="122"/>
      <c r="C10" s="122"/>
      <c r="D10" s="122"/>
      <c r="E10" s="122"/>
      <c r="F10" s="122"/>
      <c r="G10" s="122"/>
      <c r="H10" s="122"/>
      <c r="I10" s="122"/>
      <c r="J10" s="119"/>
      <c r="K10" s="119"/>
      <c r="L10" s="119"/>
      <c r="M10" s="119"/>
      <c r="N10" s="128"/>
      <c r="O10" s="122"/>
      <c r="P10" s="132"/>
      <c r="Q10" s="133"/>
      <c r="R10" s="132"/>
      <c r="S10" s="133"/>
      <c r="T10" s="134"/>
    </row>
    <row r="11" spans="1:20" s="38" customFormat="1" x14ac:dyDescent="0.25">
      <c r="A11" s="40">
        <v>42683</v>
      </c>
      <c r="B11" s="122"/>
      <c r="C11" s="122"/>
      <c r="D11" s="122"/>
      <c r="E11" s="122"/>
      <c r="F11" s="122"/>
      <c r="G11" s="122"/>
      <c r="H11" s="122"/>
      <c r="I11" s="122"/>
      <c r="J11" s="119"/>
      <c r="K11" s="119"/>
      <c r="L11" s="119"/>
      <c r="M11" s="119"/>
      <c r="N11" s="128"/>
      <c r="O11" s="122"/>
      <c r="P11" s="132"/>
      <c r="Q11" s="133"/>
      <c r="R11" s="132"/>
      <c r="S11" s="133"/>
      <c r="T11" s="134"/>
    </row>
    <row r="12" spans="1:20" s="38" customFormat="1" x14ac:dyDescent="0.25">
      <c r="A12" s="40">
        <v>42684</v>
      </c>
      <c r="B12" s="122"/>
      <c r="C12" s="122"/>
      <c r="D12" s="122"/>
      <c r="E12" s="122"/>
      <c r="F12" s="122"/>
      <c r="G12" s="122"/>
      <c r="H12" s="122"/>
      <c r="I12" s="122"/>
      <c r="J12" s="119"/>
      <c r="K12" s="119"/>
      <c r="L12" s="119"/>
      <c r="M12" s="119"/>
      <c r="N12" s="128"/>
      <c r="O12" s="122"/>
      <c r="P12" s="132"/>
      <c r="Q12" s="133"/>
      <c r="R12" s="132"/>
      <c r="S12" s="133"/>
      <c r="T12" s="134"/>
    </row>
    <row r="13" spans="1:20" s="38" customFormat="1" x14ac:dyDescent="0.25">
      <c r="A13" s="40">
        <v>42685</v>
      </c>
      <c r="B13" s="122"/>
      <c r="C13" s="122"/>
      <c r="D13" s="122"/>
      <c r="E13" s="122"/>
      <c r="F13" s="122"/>
      <c r="G13" s="122"/>
      <c r="H13" s="122"/>
      <c r="I13" s="122"/>
      <c r="J13" s="119"/>
      <c r="K13" s="119"/>
      <c r="L13" s="119"/>
      <c r="M13" s="119"/>
      <c r="N13" s="128"/>
      <c r="O13" s="122"/>
      <c r="P13" s="132"/>
      <c r="Q13" s="133"/>
      <c r="R13" s="132"/>
      <c r="S13" s="133"/>
      <c r="T13" s="134"/>
    </row>
    <row r="14" spans="1:20" s="38" customFormat="1" x14ac:dyDescent="0.25">
      <c r="A14" s="40">
        <v>42686</v>
      </c>
      <c r="B14" s="122"/>
      <c r="C14" s="122"/>
      <c r="D14" s="122"/>
      <c r="E14" s="122"/>
      <c r="F14" s="122"/>
      <c r="G14" s="122"/>
      <c r="H14" s="122"/>
      <c r="I14" s="122"/>
      <c r="J14" s="119"/>
      <c r="K14" s="119"/>
      <c r="L14" s="119"/>
      <c r="M14" s="119"/>
      <c r="N14" s="128"/>
      <c r="O14" s="122"/>
      <c r="P14" s="132"/>
      <c r="Q14" s="133"/>
      <c r="R14" s="132"/>
      <c r="S14" s="133"/>
      <c r="T14" s="134"/>
    </row>
    <row r="15" spans="1:20" s="38" customFormat="1" x14ac:dyDescent="0.25">
      <c r="A15" s="40">
        <v>42687</v>
      </c>
      <c r="B15" s="122"/>
      <c r="C15" s="122"/>
      <c r="D15" s="122"/>
      <c r="E15" s="122"/>
      <c r="F15" s="122"/>
      <c r="G15" s="122"/>
      <c r="H15" s="122"/>
      <c r="I15" s="122"/>
      <c r="J15" s="119"/>
      <c r="K15" s="119"/>
      <c r="L15" s="119"/>
      <c r="M15" s="119"/>
      <c r="N15" s="128"/>
      <c r="O15" s="122"/>
      <c r="P15" s="132"/>
      <c r="Q15" s="133"/>
      <c r="R15" s="132"/>
      <c r="S15" s="133"/>
      <c r="T15" s="134"/>
    </row>
    <row r="16" spans="1:20" s="38" customFormat="1" x14ac:dyDescent="0.25">
      <c r="A16" s="40">
        <v>42688</v>
      </c>
      <c r="B16" s="122"/>
      <c r="C16" s="122"/>
      <c r="D16" s="122"/>
      <c r="E16" s="122"/>
      <c r="F16" s="122"/>
      <c r="G16" s="122"/>
      <c r="H16" s="122"/>
      <c r="I16" s="122"/>
      <c r="J16" s="119"/>
      <c r="K16" s="119"/>
      <c r="L16" s="119"/>
      <c r="M16" s="119"/>
      <c r="N16" s="128"/>
      <c r="O16" s="122"/>
      <c r="P16" s="132"/>
      <c r="Q16" s="133"/>
      <c r="R16" s="132"/>
      <c r="S16" s="133"/>
      <c r="T16" s="134"/>
    </row>
    <row r="17" spans="1:20" s="38" customFormat="1" x14ac:dyDescent="0.25">
      <c r="A17" s="40">
        <v>42689</v>
      </c>
      <c r="B17" s="122"/>
      <c r="C17" s="122"/>
      <c r="D17" s="122"/>
      <c r="E17" s="122"/>
      <c r="F17" s="122"/>
      <c r="G17" s="122"/>
      <c r="H17" s="122"/>
      <c r="I17" s="122"/>
      <c r="J17" s="119"/>
      <c r="K17" s="119"/>
      <c r="L17" s="119"/>
      <c r="M17" s="119"/>
      <c r="N17" s="128"/>
      <c r="O17" s="122"/>
      <c r="P17" s="132"/>
      <c r="Q17" s="133"/>
      <c r="R17" s="132"/>
      <c r="S17" s="133"/>
      <c r="T17" s="134"/>
    </row>
    <row r="18" spans="1:20" s="38" customFormat="1" x14ac:dyDescent="0.25">
      <c r="A18" s="40">
        <v>42690</v>
      </c>
      <c r="B18" s="122"/>
      <c r="C18" s="122"/>
      <c r="D18" s="122"/>
      <c r="E18" s="122"/>
      <c r="F18" s="122"/>
      <c r="G18" s="122"/>
      <c r="H18" s="122"/>
      <c r="I18" s="122"/>
      <c r="J18" s="119"/>
      <c r="K18" s="119"/>
      <c r="L18" s="119"/>
      <c r="M18" s="119"/>
      <c r="N18" s="128"/>
      <c r="O18" s="122"/>
      <c r="P18" s="132"/>
      <c r="Q18" s="133"/>
      <c r="R18" s="132"/>
      <c r="S18" s="133"/>
      <c r="T18" s="134"/>
    </row>
    <row r="19" spans="1:20" s="38" customFormat="1" x14ac:dyDescent="0.25">
      <c r="A19" s="40">
        <v>42691</v>
      </c>
      <c r="B19" s="122"/>
      <c r="C19" s="122"/>
      <c r="D19" s="122"/>
      <c r="E19" s="122"/>
      <c r="F19" s="122"/>
      <c r="G19" s="122"/>
      <c r="H19" s="122"/>
      <c r="I19" s="122"/>
      <c r="J19" s="119"/>
      <c r="K19" s="119"/>
      <c r="L19" s="119"/>
      <c r="M19" s="119"/>
      <c r="N19" s="128"/>
      <c r="O19" s="122"/>
      <c r="P19" s="132"/>
      <c r="Q19" s="133"/>
      <c r="R19" s="132"/>
      <c r="S19" s="133"/>
      <c r="T19" s="134"/>
    </row>
    <row r="20" spans="1:20" s="38" customFormat="1" x14ac:dyDescent="0.25">
      <c r="A20" s="40">
        <v>42692</v>
      </c>
      <c r="B20" s="122"/>
      <c r="C20" s="122"/>
      <c r="D20" s="122"/>
      <c r="E20" s="122"/>
      <c r="F20" s="122"/>
      <c r="G20" s="122"/>
      <c r="H20" s="122"/>
      <c r="I20" s="122"/>
      <c r="J20" s="119"/>
      <c r="K20" s="119"/>
      <c r="L20" s="119"/>
      <c r="M20" s="119"/>
      <c r="N20" s="128"/>
      <c r="O20" s="122"/>
      <c r="P20" s="132"/>
      <c r="Q20" s="133"/>
      <c r="R20" s="132"/>
      <c r="S20" s="133"/>
      <c r="T20" s="134"/>
    </row>
    <row r="21" spans="1:20" s="38" customFormat="1" x14ac:dyDescent="0.25">
      <c r="A21" s="40">
        <v>42693</v>
      </c>
      <c r="B21" s="122"/>
      <c r="C21" s="122"/>
      <c r="D21" s="122"/>
      <c r="E21" s="122"/>
      <c r="F21" s="122"/>
      <c r="G21" s="122"/>
      <c r="H21" s="122"/>
      <c r="I21" s="122"/>
      <c r="J21" s="119"/>
      <c r="K21" s="119"/>
      <c r="L21" s="119"/>
      <c r="M21" s="119"/>
      <c r="N21" s="128"/>
      <c r="O21" s="122"/>
      <c r="P21" s="132"/>
      <c r="Q21" s="133"/>
      <c r="R21" s="132"/>
      <c r="S21" s="133"/>
      <c r="T21" s="134"/>
    </row>
    <row r="22" spans="1:20" s="38" customFormat="1" x14ac:dyDescent="0.25">
      <c r="A22" s="40">
        <v>42694</v>
      </c>
      <c r="B22" s="122"/>
      <c r="C22" s="122"/>
      <c r="D22" s="122"/>
      <c r="E22" s="122"/>
      <c r="F22" s="122"/>
      <c r="G22" s="122"/>
      <c r="H22" s="122"/>
      <c r="I22" s="122"/>
      <c r="J22" s="119"/>
      <c r="K22" s="119"/>
      <c r="L22" s="119"/>
      <c r="M22" s="119"/>
      <c r="N22" s="128"/>
      <c r="O22" s="122"/>
      <c r="P22" s="132"/>
      <c r="Q22" s="133"/>
      <c r="R22" s="132"/>
      <c r="S22" s="133"/>
      <c r="T22" s="134"/>
    </row>
    <row r="23" spans="1:20" s="38" customFormat="1" x14ac:dyDescent="0.25">
      <c r="A23" s="40">
        <v>42695</v>
      </c>
      <c r="B23" s="122"/>
      <c r="C23" s="122"/>
      <c r="D23" s="122"/>
      <c r="E23" s="122"/>
      <c r="F23" s="122"/>
      <c r="G23" s="122"/>
      <c r="H23" s="122"/>
      <c r="I23" s="122"/>
      <c r="J23" s="119"/>
      <c r="K23" s="119"/>
      <c r="L23" s="119"/>
      <c r="M23" s="119"/>
      <c r="N23" s="128"/>
      <c r="O23" s="122"/>
      <c r="P23" s="132"/>
      <c r="Q23" s="133"/>
      <c r="R23" s="132"/>
      <c r="S23" s="133"/>
      <c r="T23" s="134"/>
    </row>
    <row r="24" spans="1:20" s="38" customFormat="1" x14ac:dyDescent="0.25">
      <c r="A24" s="40">
        <v>42696</v>
      </c>
      <c r="B24" s="122"/>
      <c r="C24" s="122"/>
      <c r="D24" s="122"/>
      <c r="E24" s="122"/>
      <c r="F24" s="122"/>
      <c r="G24" s="122"/>
      <c r="H24" s="122"/>
      <c r="I24" s="122"/>
      <c r="J24" s="119"/>
      <c r="K24" s="119"/>
      <c r="L24" s="119"/>
      <c r="M24" s="119"/>
      <c r="N24" s="128"/>
      <c r="O24" s="122"/>
      <c r="P24" s="132"/>
      <c r="Q24" s="133"/>
      <c r="R24" s="132"/>
      <c r="S24" s="133"/>
      <c r="T24" s="134"/>
    </row>
    <row r="25" spans="1:20" x14ac:dyDescent="0.25">
      <c r="A25" s="40">
        <v>42697</v>
      </c>
      <c r="B25" s="123"/>
      <c r="C25" s="123"/>
      <c r="D25" s="123"/>
      <c r="E25" s="123"/>
      <c r="F25" s="123"/>
      <c r="G25" s="123"/>
      <c r="H25" s="123"/>
      <c r="I25" s="124"/>
      <c r="J25" s="118"/>
      <c r="K25" s="118"/>
      <c r="L25" s="118"/>
      <c r="M25" s="118"/>
      <c r="N25" s="129"/>
      <c r="O25" s="123"/>
      <c r="P25" s="128"/>
      <c r="Q25" s="122"/>
      <c r="R25" s="128"/>
      <c r="S25" s="122"/>
      <c r="T25" s="117"/>
    </row>
    <row r="26" spans="1:20" x14ac:dyDescent="0.25">
      <c r="A26" s="40">
        <v>42698</v>
      </c>
      <c r="B26" s="123"/>
      <c r="C26" s="123"/>
      <c r="D26" s="123"/>
      <c r="E26" s="123"/>
      <c r="F26" s="123"/>
      <c r="G26" s="123"/>
      <c r="H26" s="123"/>
      <c r="I26" s="123"/>
      <c r="J26" s="118"/>
      <c r="K26" s="118"/>
      <c r="L26" s="118"/>
      <c r="M26" s="118"/>
      <c r="N26" s="130"/>
      <c r="O26" s="123"/>
      <c r="P26" s="128"/>
      <c r="Q26" s="122"/>
      <c r="R26" s="128"/>
      <c r="S26" s="122"/>
      <c r="T26" s="117"/>
    </row>
    <row r="27" spans="1:20" x14ac:dyDescent="0.25">
      <c r="A27" s="40">
        <v>42699</v>
      </c>
      <c r="B27" s="123"/>
      <c r="C27" s="123"/>
      <c r="D27" s="123"/>
      <c r="E27" s="123"/>
      <c r="F27" s="123"/>
      <c r="G27" s="123"/>
      <c r="H27" s="123"/>
      <c r="I27" s="123"/>
      <c r="J27" s="118"/>
      <c r="K27" s="118"/>
      <c r="L27" s="118"/>
      <c r="M27" s="118"/>
      <c r="N27" s="129"/>
      <c r="O27" s="123"/>
      <c r="P27" s="128"/>
      <c r="Q27" s="122"/>
      <c r="R27" s="128"/>
      <c r="S27" s="122"/>
      <c r="T27" s="117"/>
    </row>
    <row r="28" spans="1:20" x14ac:dyDescent="0.25">
      <c r="A28" s="40">
        <v>42700</v>
      </c>
      <c r="B28" s="123"/>
      <c r="C28" s="123"/>
      <c r="D28" s="123"/>
      <c r="E28" s="123"/>
      <c r="F28" s="123"/>
      <c r="G28" s="123"/>
      <c r="H28" s="123"/>
      <c r="I28" s="123"/>
      <c r="J28" s="118"/>
      <c r="K28" s="118"/>
      <c r="L28" s="118"/>
      <c r="M28" s="125"/>
      <c r="N28" s="130"/>
      <c r="O28" s="123"/>
      <c r="P28" s="130"/>
      <c r="Q28" s="122"/>
      <c r="R28" s="130"/>
      <c r="S28" s="122"/>
      <c r="T28" s="117"/>
    </row>
    <row r="29" spans="1:20" x14ac:dyDescent="0.25">
      <c r="A29" s="40">
        <v>42701</v>
      </c>
      <c r="B29" s="123"/>
      <c r="C29" s="123"/>
      <c r="D29" s="123"/>
      <c r="E29" s="123"/>
      <c r="F29" s="123"/>
      <c r="G29" s="123"/>
      <c r="H29" s="123"/>
      <c r="I29" s="123"/>
      <c r="J29" s="118"/>
      <c r="K29" s="118"/>
      <c r="L29" s="118"/>
      <c r="M29" s="125"/>
      <c r="N29" s="130"/>
      <c r="O29" s="123"/>
      <c r="P29" s="130"/>
      <c r="Q29" s="122"/>
      <c r="R29" s="130"/>
      <c r="S29" s="122"/>
      <c r="T29" s="117"/>
    </row>
    <row r="30" spans="1:20" x14ac:dyDescent="0.25">
      <c r="A30" s="40">
        <v>42702</v>
      </c>
      <c r="B30" s="123"/>
      <c r="C30" s="123"/>
      <c r="D30" s="123"/>
      <c r="E30" s="123"/>
      <c r="F30" s="123"/>
      <c r="G30" s="123"/>
      <c r="H30" s="123"/>
      <c r="I30" s="123"/>
      <c r="J30" s="118"/>
      <c r="K30" s="118"/>
      <c r="L30" s="118"/>
      <c r="M30" s="125"/>
      <c r="N30" s="130"/>
      <c r="O30" s="123"/>
      <c r="P30" s="130"/>
      <c r="Q30" s="122"/>
      <c r="R30" s="130"/>
      <c r="S30" s="122"/>
      <c r="T30" s="117"/>
    </row>
    <row r="31" spans="1:20" x14ac:dyDescent="0.25">
      <c r="A31" s="40">
        <v>42703</v>
      </c>
      <c r="B31" s="122"/>
      <c r="C31" s="122"/>
      <c r="D31" s="122"/>
      <c r="E31" s="122"/>
      <c r="F31" s="122"/>
      <c r="G31" s="122"/>
      <c r="H31" s="122"/>
      <c r="I31" s="122"/>
      <c r="J31" s="119"/>
      <c r="K31" s="119"/>
      <c r="L31" s="119"/>
      <c r="M31" s="119"/>
      <c r="N31" s="130"/>
      <c r="O31" s="122"/>
      <c r="P31" s="130"/>
      <c r="Q31" s="122"/>
      <c r="R31" s="130"/>
      <c r="S31" s="122"/>
      <c r="T31" s="117"/>
    </row>
    <row r="32" spans="1:20" x14ac:dyDescent="0.25">
      <c r="A32" s="40">
        <v>42704</v>
      </c>
      <c r="B32" s="122"/>
      <c r="C32" s="122"/>
      <c r="D32" s="122"/>
      <c r="E32" s="122"/>
      <c r="F32" s="122"/>
      <c r="G32" s="122"/>
      <c r="H32" s="122"/>
      <c r="I32" s="122"/>
      <c r="J32" s="119"/>
      <c r="K32" s="119"/>
      <c r="L32" s="119"/>
      <c r="M32" s="119"/>
      <c r="N32" s="131"/>
      <c r="O32" s="122"/>
      <c r="P32" s="128"/>
      <c r="Q32" s="122"/>
      <c r="R32" s="130"/>
      <c r="S32" s="122"/>
      <c r="T32" s="117"/>
    </row>
  </sheetData>
  <mergeCells count="10">
    <mergeCell ref="A1:A2"/>
    <mergeCell ref="J1:M1"/>
    <mergeCell ref="R1:S1"/>
    <mergeCell ref="T1:T2"/>
    <mergeCell ref="P1:Q1"/>
    <mergeCell ref="B1:C1"/>
    <mergeCell ref="D1:E1"/>
    <mergeCell ref="F1:G1"/>
    <mergeCell ref="H1:I1"/>
    <mergeCell ref="N1:O1"/>
  </mergeCells>
  <pageMargins left="0.7" right="0.7" top="0.75" bottom="0.75" header="0.3" footer="0.3"/>
  <pageSetup paperSize="9" scale="38" orientation="landscape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zoomScale="70" zoomScaleNormal="70" workbookViewId="0"/>
  </sheetViews>
  <sheetFormatPr defaultColWidth="9.140625" defaultRowHeight="15" x14ac:dyDescent="0.25"/>
  <cols>
    <col min="1" max="1" width="10.7109375" style="2" bestFit="1" customWidth="1"/>
    <col min="2" max="2" width="10.140625" style="5" customWidth="1"/>
    <col min="3" max="23" width="9.140625" style="3"/>
    <col min="24" max="27" width="9.140625" style="65"/>
    <col min="28" max="16384" width="9.140625" style="3"/>
  </cols>
  <sheetData>
    <row r="1" spans="1:27" s="2" customFormat="1" x14ac:dyDescent="0.25">
      <c r="A1" s="155"/>
      <c r="B1" s="227" t="s">
        <v>8</v>
      </c>
      <c r="C1" s="228"/>
      <c r="D1" s="228"/>
      <c r="E1" s="229"/>
      <c r="F1" s="227" t="s">
        <v>9</v>
      </c>
      <c r="G1" s="228"/>
      <c r="H1" s="228"/>
      <c r="I1" s="229"/>
      <c r="J1" s="227" t="s">
        <v>10</v>
      </c>
      <c r="K1" s="228"/>
      <c r="L1" s="228"/>
      <c r="M1" s="229"/>
      <c r="N1" s="227" t="s">
        <v>11</v>
      </c>
      <c r="O1" s="228"/>
      <c r="P1" s="228"/>
      <c r="Q1" s="228"/>
      <c r="R1" s="223" t="s">
        <v>591</v>
      </c>
      <c r="S1" s="224"/>
      <c r="T1" s="224"/>
      <c r="U1" s="225"/>
      <c r="V1" s="226" t="s">
        <v>571</v>
      </c>
      <c r="W1" s="224"/>
      <c r="X1" s="224" t="s">
        <v>571</v>
      </c>
      <c r="Y1" s="224"/>
      <c r="Z1" s="224" t="s">
        <v>571</v>
      </c>
      <c r="AA1" s="225"/>
    </row>
    <row r="2" spans="1:27" s="2" customFormat="1" ht="15.75" thickBot="1" x14ac:dyDescent="0.3">
      <c r="A2" s="156"/>
      <c r="B2" s="232" t="s">
        <v>12</v>
      </c>
      <c r="C2" s="233"/>
      <c r="D2" s="230" t="s">
        <v>13</v>
      </c>
      <c r="E2" s="231"/>
      <c r="F2" s="232" t="s">
        <v>12</v>
      </c>
      <c r="G2" s="233"/>
      <c r="H2" s="230" t="s">
        <v>13</v>
      </c>
      <c r="I2" s="231"/>
      <c r="J2" s="232" t="s">
        <v>12</v>
      </c>
      <c r="K2" s="233"/>
      <c r="L2" s="230" t="s">
        <v>13</v>
      </c>
      <c r="M2" s="231"/>
      <c r="N2" s="232" t="s">
        <v>14</v>
      </c>
      <c r="O2" s="233"/>
      <c r="P2" s="230" t="s">
        <v>7</v>
      </c>
      <c r="Q2" s="234"/>
      <c r="R2" s="110" t="s">
        <v>8</v>
      </c>
      <c r="S2" s="111" t="s">
        <v>9</v>
      </c>
      <c r="T2" s="111" t="s">
        <v>10</v>
      </c>
      <c r="U2" s="112" t="s">
        <v>11</v>
      </c>
      <c r="V2" s="109" t="s">
        <v>2</v>
      </c>
      <c r="W2" s="111"/>
      <c r="X2" s="111" t="s">
        <v>2</v>
      </c>
      <c r="Y2" s="111"/>
      <c r="Z2" s="111" t="s">
        <v>2</v>
      </c>
      <c r="AA2" s="112"/>
    </row>
    <row r="3" spans="1:27" ht="15.75" thickBot="1" x14ac:dyDescent="0.3">
      <c r="A3" s="108">
        <v>42675</v>
      </c>
      <c r="B3" s="141"/>
      <c r="C3" s="123"/>
      <c r="D3" s="72"/>
      <c r="E3" s="146"/>
      <c r="F3" s="106"/>
      <c r="G3" s="123"/>
      <c r="H3" s="72"/>
      <c r="I3" s="146"/>
      <c r="J3" s="106"/>
      <c r="K3" s="123"/>
      <c r="L3" s="72"/>
      <c r="M3" s="146"/>
      <c r="N3" s="106"/>
      <c r="O3" s="123"/>
      <c r="P3" s="72"/>
      <c r="Q3" s="146"/>
      <c r="R3" s="151"/>
      <c r="S3" s="152"/>
      <c r="T3" s="152"/>
      <c r="U3" s="153"/>
      <c r="V3" s="106"/>
      <c r="W3" s="149"/>
      <c r="X3" s="72"/>
      <c r="Y3" s="149"/>
      <c r="Z3" s="72"/>
      <c r="AA3" s="150"/>
    </row>
    <row r="4" spans="1:27" ht="15.75" thickBot="1" x14ac:dyDescent="0.3">
      <c r="A4" s="108">
        <v>42676</v>
      </c>
      <c r="B4" s="141"/>
      <c r="C4" s="123"/>
      <c r="D4" s="72"/>
      <c r="E4" s="146"/>
      <c r="F4" s="106"/>
      <c r="G4" s="123"/>
      <c r="H4" s="72"/>
      <c r="I4" s="146"/>
      <c r="J4" s="106"/>
      <c r="K4" s="123"/>
      <c r="L4" s="72"/>
      <c r="M4" s="146"/>
      <c r="N4" s="106"/>
      <c r="O4" s="123"/>
      <c r="P4" s="72"/>
      <c r="Q4" s="146"/>
      <c r="R4" s="151"/>
      <c r="S4" s="152"/>
      <c r="T4" s="152"/>
      <c r="U4" s="153"/>
      <c r="V4" s="106"/>
      <c r="W4" s="149"/>
      <c r="X4" s="72"/>
      <c r="Y4" s="149"/>
      <c r="Z4" s="72"/>
      <c r="AA4" s="150"/>
    </row>
    <row r="5" spans="1:27" ht="15.75" thickBot="1" x14ac:dyDescent="0.3">
      <c r="A5" s="108">
        <v>42677</v>
      </c>
      <c r="B5" s="141"/>
      <c r="C5" s="123"/>
      <c r="D5" s="72"/>
      <c r="E5" s="146"/>
      <c r="F5" s="106"/>
      <c r="G5" s="123"/>
      <c r="H5" s="72"/>
      <c r="I5" s="146"/>
      <c r="J5" s="106"/>
      <c r="K5" s="123"/>
      <c r="L5" s="72"/>
      <c r="M5" s="146"/>
      <c r="N5" s="106"/>
      <c r="O5" s="123"/>
      <c r="P5" s="72"/>
      <c r="Q5" s="146"/>
      <c r="R5" s="151"/>
      <c r="S5" s="152"/>
      <c r="T5" s="152"/>
      <c r="U5" s="153"/>
      <c r="V5" s="143"/>
      <c r="W5" s="123"/>
      <c r="X5" s="144"/>
      <c r="Y5" s="123"/>
      <c r="Z5" s="144"/>
      <c r="AA5" s="146"/>
    </row>
    <row r="6" spans="1:27" ht="15.75" thickBot="1" x14ac:dyDescent="0.3">
      <c r="A6" s="108">
        <v>42678</v>
      </c>
      <c r="B6" s="141"/>
      <c r="C6" s="123"/>
      <c r="D6" s="72"/>
      <c r="E6" s="146"/>
      <c r="F6" s="106"/>
      <c r="G6" s="123"/>
      <c r="H6" s="72"/>
      <c r="I6" s="146"/>
      <c r="J6" s="106"/>
      <c r="K6" s="123"/>
      <c r="L6" s="72"/>
      <c r="M6" s="146"/>
      <c r="N6" s="106"/>
      <c r="O6" s="123"/>
      <c r="P6" s="72"/>
      <c r="Q6" s="146"/>
      <c r="R6" s="151"/>
      <c r="S6" s="152"/>
      <c r="T6" s="152"/>
      <c r="U6" s="153"/>
      <c r="V6" s="106"/>
      <c r="W6" s="149"/>
      <c r="X6" s="72"/>
      <c r="Y6" s="149"/>
      <c r="Z6" s="72"/>
      <c r="AA6" s="150"/>
    </row>
    <row r="7" spans="1:27" ht="15.75" thickBot="1" x14ac:dyDescent="0.3">
      <c r="A7" s="108">
        <v>42679</v>
      </c>
      <c r="B7" s="141"/>
      <c r="C7" s="123"/>
      <c r="D7" s="72"/>
      <c r="E7" s="146"/>
      <c r="F7" s="106"/>
      <c r="G7" s="123"/>
      <c r="H7" s="72"/>
      <c r="I7" s="146"/>
      <c r="J7" s="106"/>
      <c r="K7" s="123"/>
      <c r="L7" s="72"/>
      <c r="M7" s="146"/>
      <c r="N7" s="106"/>
      <c r="O7" s="123"/>
      <c r="P7" s="72"/>
      <c r="Q7" s="146"/>
      <c r="R7" s="151"/>
      <c r="S7" s="152"/>
      <c r="T7" s="152"/>
      <c r="U7" s="153"/>
      <c r="V7" s="106"/>
      <c r="W7" s="149"/>
      <c r="X7" s="72"/>
      <c r="Y7" s="149"/>
      <c r="Z7" s="72"/>
      <c r="AA7" s="150"/>
    </row>
    <row r="8" spans="1:27" ht="15.75" thickBot="1" x14ac:dyDescent="0.3">
      <c r="A8" s="108">
        <v>42680</v>
      </c>
      <c r="B8" s="141"/>
      <c r="C8" s="122"/>
      <c r="D8" s="73"/>
      <c r="E8" s="147"/>
      <c r="F8" s="107"/>
      <c r="G8" s="122"/>
      <c r="H8" s="73"/>
      <c r="I8" s="147"/>
      <c r="J8" s="107"/>
      <c r="K8" s="122"/>
      <c r="L8" s="73"/>
      <c r="M8" s="147"/>
      <c r="N8" s="107"/>
      <c r="O8" s="122"/>
      <c r="P8" s="73"/>
      <c r="Q8" s="147"/>
      <c r="R8" s="113"/>
      <c r="S8" s="114"/>
      <c r="T8" s="114"/>
      <c r="U8" s="154"/>
      <c r="V8" s="107"/>
      <c r="W8" s="145"/>
      <c r="X8" s="73"/>
      <c r="Y8" s="145"/>
      <c r="Z8" s="73"/>
      <c r="AA8" s="148"/>
    </row>
    <row r="9" spans="1:27" ht="15.75" thickBot="1" x14ac:dyDescent="0.3">
      <c r="A9" s="108">
        <v>42681</v>
      </c>
      <c r="B9" s="141"/>
      <c r="C9" s="122"/>
      <c r="D9" s="73"/>
      <c r="E9" s="147"/>
      <c r="F9" s="107"/>
      <c r="G9" s="122"/>
      <c r="H9" s="73"/>
      <c r="I9" s="147"/>
      <c r="J9" s="107"/>
      <c r="K9" s="122"/>
      <c r="L9" s="73"/>
      <c r="M9" s="147"/>
      <c r="N9" s="107"/>
      <c r="O9" s="122"/>
      <c r="P9" s="73"/>
      <c r="Q9" s="147"/>
      <c r="R9" s="113"/>
      <c r="S9" s="114"/>
      <c r="T9" s="114"/>
      <c r="U9" s="154"/>
      <c r="V9" s="107"/>
      <c r="W9" s="145"/>
      <c r="X9" s="73"/>
      <c r="Y9" s="145"/>
      <c r="Z9" s="73"/>
      <c r="AA9" s="148"/>
    </row>
    <row r="10" spans="1:27" ht="15.75" thickBot="1" x14ac:dyDescent="0.3">
      <c r="A10" s="108">
        <v>42682</v>
      </c>
      <c r="B10" s="141"/>
      <c r="C10" s="122"/>
      <c r="D10" s="73"/>
      <c r="E10" s="147"/>
      <c r="F10" s="107"/>
      <c r="G10" s="122"/>
      <c r="H10" s="73"/>
      <c r="I10" s="147"/>
      <c r="J10" s="107"/>
      <c r="K10" s="122"/>
      <c r="L10" s="73"/>
      <c r="M10" s="147"/>
      <c r="N10" s="107"/>
      <c r="O10" s="122"/>
      <c r="P10" s="73"/>
      <c r="Q10" s="147"/>
      <c r="R10" s="113"/>
      <c r="S10" s="114"/>
      <c r="T10" s="114"/>
      <c r="U10" s="154"/>
      <c r="V10" s="107"/>
      <c r="W10" s="122"/>
      <c r="X10" s="73"/>
      <c r="Y10" s="122"/>
      <c r="Z10" s="73"/>
      <c r="AA10" s="147"/>
    </row>
    <row r="11" spans="1:27" ht="15.75" thickBot="1" x14ac:dyDescent="0.3">
      <c r="A11" s="108">
        <v>42683</v>
      </c>
      <c r="B11" s="141"/>
      <c r="C11" s="122"/>
      <c r="D11" s="73"/>
      <c r="E11" s="147"/>
      <c r="F11" s="107"/>
      <c r="G11" s="122"/>
      <c r="H11" s="73"/>
      <c r="I11" s="147"/>
      <c r="J11" s="107"/>
      <c r="K11" s="122"/>
      <c r="L11" s="73"/>
      <c r="M11" s="147"/>
      <c r="N11" s="107"/>
      <c r="O11" s="122"/>
      <c r="P11" s="73"/>
      <c r="Q11" s="147"/>
      <c r="R11" s="113"/>
      <c r="S11" s="114"/>
      <c r="T11" s="114"/>
      <c r="U11" s="154"/>
      <c r="V11" s="107"/>
      <c r="W11" s="145"/>
      <c r="X11" s="73"/>
      <c r="Y11" s="145"/>
      <c r="Z11" s="73"/>
      <c r="AA11" s="148"/>
    </row>
    <row r="12" spans="1:27" ht="15.75" thickBot="1" x14ac:dyDescent="0.3">
      <c r="A12" s="108">
        <v>42684</v>
      </c>
      <c r="B12" s="141"/>
      <c r="C12" s="122"/>
      <c r="D12" s="73"/>
      <c r="E12" s="147"/>
      <c r="F12" s="107"/>
      <c r="G12" s="122"/>
      <c r="H12" s="73"/>
      <c r="I12" s="147"/>
      <c r="J12" s="107"/>
      <c r="K12" s="122"/>
      <c r="L12" s="73"/>
      <c r="M12" s="147"/>
      <c r="N12" s="107"/>
      <c r="O12" s="122"/>
      <c r="P12" s="73"/>
      <c r="Q12" s="147"/>
      <c r="R12" s="113"/>
      <c r="S12" s="114"/>
      <c r="T12" s="114"/>
      <c r="U12" s="154"/>
      <c r="V12" s="107"/>
      <c r="W12" s="145"/>
      <c r="X12" s="73"/>
      <c r="Y12" s="145"/>
      <c r="Z12" s="73"/>
      <c r="AA12" s="148"/>
    </row>
    <row r="13" spans="1:27" ht="15.75" thickBot="1" x14ac:dyDescent="0.3">
      <c r="A13" s="108">
        <v>42685</v>
      </c>
      <c r="B13" s="141"/>
      <c r="C13" s="122"/>
      <c r="D13" s="73"/>
      <c r="E13" s="147"/>
      <c r="F13" s="107"/>
      <c r="G13" s="122"/>
      <c r="H13" s="73"/>
      <c r="I13" s="147"/>
      <c r="J13" s="107"/>
      <c r="K13" s="122"/>
      <c r="L13" s="73"/>
      <c r="M13" s="147"/>
      <c r="N13" s="107"/>
      <c r="O13" s="122"/>
      <c r="P13" s="73"/>
      <c r="Q13" s="147"/>
      <c r="R13" s="113"/>
      <c r="S13" s="114"/>
      <c r="T13" s="114"/>
      <c r="U13" s="154"/>
      <c r="V13" s="107"/>
      <c r="W13" s="145"/>
      <c r="X13" s="73"/>
      <c r="Y13" s="145"/>
      <c r="Z13" s="73"/>
      <c r="AA13" s="148"/>
    </row>
    <row r="14" spans="1:27" ht="15.75" thickBot="1" x14ac:dyDescent="0.3">
      <c r="A14" s="108">
        <v>42686</v>
      </c>
      <c r="B14" s="141"/>
      <c r="C14" s="122"/>
      <c r="D14" s="73"/>
      <c r="E14" s="147"/>
      <c r="F14" s="107"/>
      <c r="G14" s="122"/>
      <c r="H14" s="73"/>
      <c r="I14" s="147"/>
      <c r="J14" s="107"/>
      <c r="K14" s="122"/>
      <c r="L14" s="73"/>
      <c r="M14" s="147"/>
      <c r="N14" s="107"/>
      <c r="O14" s="122"/>
      <c r="P14" s="73"/>
      <c r="Q14" s="147"/>
      <c r="R14" s="113"/>
      <c r="S14" s="114"/>
      <c r="T14" s="114"/>
      <c r="U14" s="154"/>
      <c r="V14" s="107"/>
      <c r="W14" s="145"/>
      <c r="X14" s="73"/>
      <c r="Y14" s="145"/>
      <c r="Z14" s="73"/>
      <c r="AA14" s="148"/>
    </row>
    <row r="15" spans="1:27" ht="15.75" thickBot="1" x14ac:dyDescent="0.3">
      <c r="A15" s="108">
        <v>42687</v>
      </c>
      <c r="B15" s="141"/>
      <c r="C15" s="122"/>
      <c r="D15" s="73"/>
      <c r="E15" s="147"/>
      <c r="F15" s="107"/>
      <c r="G15" s="122"/>
      <c r="H15" s="73"/>
      <c r="I15" s="147"/>
      <c r="J15" s="107"/>
      <c r="K15" s="122"/>
      <c r="L15" s="73"/>
      <c r="M15" s="147"/>
      <c r="N15" s="107"/>
      <c r="O15" s="122"/>
      <c r="P15" s="73"/>
      <c r="Q15" s="147"/>
      <c r="R15" s="113"/>
      <c r="S15" s="114"/>
      <c r="T15" s="114"/>
      <c r="U15" s="154"/>
      <c r="V15" s="107"/>
      <c r="W15" s="145"/>
      <c r="X15" s="73"/>
      <c r="Y15" s="145"/>
      <c r="Z15" s="73"/>
      <c r="AA15" s="148"/>
    </row>
    <row r="16" spans="1:27" ht="15.75" thickBot="1" x14ac:dyDescent="0.3">
      <c r="A16" s="108">
        <v>42688</v>
      </c>
      <c r="B16" s="141"/>
      <c r="C16" s="122"/>
      <c r="D16" s="73"/>
      <c r="E16" s="147"/>
      <c r="F16" s="107"/>
      <c r="G16" s="122"/>
      <c r="H16" s="73"/>
      <c r="I16" s="147"/>
      <c r="J16" s="107"/>
      <c r="K16" s="122"/>
      <c r="L16" s="73"/>
      <c r="M16" s="147"/>
      <c r="N16" s="107"/>
      <c r="O16" s="122"/>
      <c r="P16" s="73"/>
      <c r="Q16" s="147"/>
      <c r="R16" s="113"/>
      <c r="S16" s="114"/>
      <c r="T16" s="114"/>
      <c r="U16" s="154"/>
      <c r="V16" s="107"/>
      <c r="W16" s="145"/>
      <c r="X16" s="73"/>
      <c r="Y16" s="145"/>
      <c r="Z16" s="73"/>
      <c r="AA16" s="148"/>
    </row>
    <row r="17" spans="1:27" ht="15.75" thickBot="1" x14ac:dyDescent="0.3">
      <c r="A17" s="108">
        <v>42689</v>
      </c>
      <c r="B17" s="141"/>
      <c r="C17" s="122"/>
      <c r="D17" s="73"/>
      <c r="E17" s="147"/>
      <c r="F17" s="107"/>
      <c r="G17" s="122"/>
      <c r="H17" s="73"/>
      <c r="I17" s="147"/>
      <c r="J17" s="107"/>
      <c r="K17" s="122"/>
      <c r="L17" s="73"/>
      <c r="M17" s="147"/>
      <c r="N17" s="107"/>
      <c r="O17" s="122"/>
      <c r="P17" s="73"/>
      <c r="Q17" s="147"/>
      <c r="R17" s="113"/>
      <c r="S17" s="114"/>
      <c r="T17" s="114"/>
      <c r="U17" s="154"/>
      <c r="V17" s="107"/>
      <c r="W17" s="145"/>
      <c r="X17" s="73"/>
      <c r="Y17" s="145"/>
      <c r="Z17" s="73"/>
      <c r="AA17" s="148"/>
    </row>
    <row r="18" spans="1:27" ht="15.75" thickBot="1" x14ac:dyDescent="0.3">
      <c r="A18" s="108">
        <v>42690</v>
      </c>
      <c r="B18" s="141"/>
      <c r="C18" s="122"/>
      <c r="D18" s="73"/>
      <c r="E18" s="147"/>
      <c r="F18" s="107"/>
      <c r="G18" s="122"/>
      <c r="H18" s="73"/>
      <c r="I18" s="147"/>
      <c r="J18" s="107"/>
      <c r="K18" s="122"/>
      <c r="L18" s="73"/>
      <c r="M18" s="147"/>
      <c r="N18" s="107"/>
      <c r="O18" s="122"/>
      <c r="P18" s="73"/>
      <c r="Q18" s="147"/>
      <c r="R18" s="113"/>
      <c r="S18" s="114"/>
      <c r="T18" s="114"/>
      <c r="U18" s="154"/>
      <c r="V18" s="107"/>
      <c r="W18" s="145"/>
      <c r="X18" s="73"/>
      <c r="Y18" s="145"/>
      <c r="Z18" s="73"/>
      <c r="AA18" s="148"/>
    </row>
    <row r="19" spans="1:27" ht="15.75" thickBot="1" x14ac:dyDescent="0.3">
      <c r="A19" s="108">
        <v>42691</v>
      </c>
      <c r="B19" s="141"/>
      <c r="C19" s="122"/>
      <c r="D19" s="73"/>
      <c r="E19" s="147"/>
      <c r="F19" s="107"/>
      <c r="G19" s="122"/>
      <c r="H19" s="73"/>
      <c r="I19" s="147"/>
      <c r="J19" s="107"/>
      <c r="K19" s="122"/>
      <c r="L19" s="73"/>
      <c r="M19" s="147"/>
      <c r="N19" s="107"/>
      <c r="O19" s="122"/>
      <c r="P19" s="73"/>
      <c r="Q19" s="147"/>
      <c r="R19" s="113"/>
      <c r="S19" s="114"/>
      <c r="T19" s="114"/>
      <c r="U19" s="154"/>
      <c r="V19" s="107"/>
      <c r="W19" s="145"/>
      <c r="X19" s="73"/>
      <c r="Y19" s="145"/>
      <c r="Z19" s="73"/>
      <c r="AA19" s="148"/>
    </row>
    <row r="20" spans="1:27" ht="15.75" thickBot="1" x14ac:dyDescent="0.3">
      <c r="A20" s="108">
        <v>42692</v>
      </c>
      <c r="B20" s="141"/>
      <c r="C20" s="122"/>
      <c r="D20" s="73"/>
      <c r="E20" s="147"/>
      <c r="F20" s="107"/>
      <c r="G20" s="122"/>
      <c r="H20" s="73"/>
      <c r="I20" s="147"/>
      <c r="J20" s="107"/>
      <c r="K20" s="122"/>
      <c r="L20" s="73"/>
      <c r="M20" s="147"/>
      <c r="N20" s="107"/>
      <c r="O20" s="122"/>
      <c r="P20" s="73"/>
      <c r="Q20" s="147"/>
      <c r="R20" s="113"/>
      <c r="S20" s="114"/>
      <c r="T20" s="114"/>
      <c r="U20" s="154"/>
      <c r="V20" s="107"/>
      <c r="W20" s="145"/>
      <c r="X20" s="73"/>
      <c r="Y20" s="145"/>
      <c r="Z20" s="73"/>
      <c r="AA20" s="148"/>
    </row>
    <row r="21" spans="1:27" ht="15.75" thickBot="1" x14ac:dyDescent="0.3">
      <c r="A21" s="108">
        <v>42693</v>
      </c>
      <c r="B21" s="141"/>
      <c r="C21" s="122"/>
      <c r="D21" s="73"/>
      <c r="E21" s="147"/>
      <c r="F21" s="107"/>
      <c r="G21" s="122"/>
      <c r="H21" s="73"/>
      <c r="I21" s="147"/>
      <c r="J21" s="107"/>
      <c r="K21" s="122"/>
      <c r="L21" s="73"/>
      <c r="M21" s="147"/>
      <c r="N21" s="107"/>
      <c r="O21" s="122"/>
      <c r="P21" s="73"/>
      <c r="Q21" s="147"/>
      <c r="R21" s="113"/>
      <c r="S21" s="114"/>
      <c r="T21" s="114"/>
      <c r="U21" s="154"/>
      <c r="V21" s="107"/>
      <c r="W21" s="145"/>
      <c r="X21" s="73"/>
      <c r="Y21" s="145"/>
      <c r="Z21" s="73"/>
      <c r="AA21" s="148"/>
    </row>
    <row r="22" spans="1:27" ht="15.75" thickBot="1" x14ac:dyDescent="0.3">
      <c r="A22" s="108">
        <v>42694</v>
      </c>
      <c r="B22" s="141"/>
      <c r="C22" s="122"/>
      <c r="D22" s="73"/>
      <c r="E22" s="147"/>
      <c r="F22" s="107"/>
      <c r="G22" s="122"/>
      <c r="H22" s="73"/>
      <c r="I22" s="147"/>
      <c r="J22" s="107"/>
      <c r="K22" s="122"/>
      <c r="L22" s="73"/>
      <c r="M22" s="147"/>
      <c r="N22" s="107"/>
      <c r="O22" s="122"/>
      <c r="P22" s="73"/>
      <c r="Q22" s="147"/>
      <c r="R22" s="113"/>
      <c r="S22" s="114"/>
      <c r="T22" s="114"/>
      <c r="U22" s="154"/>
      <c r="V22" s="107"/>
      <c r="W22" s="145"/>
      <c r="X22" s="73"/>
      <c r="Y22" s="145"/>
      <c r="Z22" s="73"/>
      <c r="AA22" s="148"/>
    </row>
    <row r="23" spans="1:27" ht="15.75" thickBot="1" x14ac:dyDescent="0.3">
      <c r="A23" s="108">
        <v>42695</v>
      </c>
      <c r="B23" s="141"/>
      <c r="C23" s="122"/>
      <c r="D23" s="73"/>
      <c r="E23" s="147"/>
      <c r="F23" s="107"/>
      <c r="G23" s="122"/>
      <c r="H23" s="73"/>
      <c r="I23" s="147"/>
      <c r="J23" s="107"/>
      <c r="K23" s="122"/>
      <c r="L23" s="73"/>
      <c r="M23" s="147"/>
      <c r="N23" s="107"/>
      <c r="O23" s="122"/>
      <c r="P23" s="73"/>
      <c r="Q23" s="147"/>
      <c r="R23" s="113"/>
      <c r="S23" s="114"/>
      <c r="T23" s="114"/>
      <c r="U23" s="154"/>
      <c r="V23" s="107"/>
      <c r="W23" s="145"/>
      <c r="X23" s="73"/>
      <c r="Y23" s="145"/>
      <c r="Z23" s="73"/>
      <c r="AA23" s="148"/>
    </row>
    <row r="24" spans="1:27" ht="15.75" thickBot="1" x14ac:dyDescent="0.3">
      <c r="A24" s="108">
        <v>42696</v>
      </c>
      <c r="B24" s="141"/>
      <c r="C24" s="122"/>
      <c r="D24" s="73"/>
      <c r="E24" s="147"/>
      <c r="F24" s="107"/>
      <c r="G24" s="122"/>
      <c r="H24" s="73"/>
      <c r="I24" s="147"/>
      <c r="J24" s="107"/>
      <c r="K24" s="122"/>
      <c r="L24" s="73"/>
      <c r="M24" s="147"/>
      <c r="N24" s="107"/>
      <c r="O24" s="122"/>
      <c r="P24" s="73"/>
      <c r="Q24" s="147"/>
      <c r="R24" s="113"/>
      <c r="S24" s="114"/>
      <c r="T24" s="114"/>
      <c r="U24" s="154"/>
      <c r="V24" s="107"/>
      <c r="W24" s="145"/>
      <c r="X24" s="73"/>
      <c r="Y24" s="145"/>
      <c r="Z24" s="73"/>
      <c r="AA24" s="148"/>
    </row>
    <row r="25" spans="1:27" ht="15.75" thickBot="1" x14ac:dyDescent="0.3">
      <c r="A25" s="108">
        <v>42697</v>
      </c>
      <c r="B25" s="141"/>
      <c r="C25" s="122"/>
      <c r="D25" s="73"/>
      <c r="E25" s="147"/>
      <c r="F25" s="107"/>
      <c r="G25" s="122"/>
      <c r="H25" s="73"/>
      <c r="I25" s="147"/>
      <c r="J25" s="107"/>
      <c r="K25" s="122"/>
      <c r="L25" s="73"/>
      <c r="M25" s="147"/>
      <c r="N25" s="107"/>
      <c r="O25" s="122"/>
      <c r="P25" s="73"/>
      <c r="Q25" s="147"/>
      <c r="R25" s="113"/>
      <c r="S25" s="114"/>
      <c r="T25" s="114"/>
      <c r="U25" s="154"/>
      <c r="V25" s="107"/>
      <c r="W25" s="145"/>
      <c r="X25" s="73"/>
      <c r="Y25" s="145"/>
      <c r="Z25" s="73"/>
      <c r="AA25" s="148"/>
    </row>
    <row r="26" spans="1:27" ht="15.75" thickBot="1" x14ac:dyDescent="0.3">
      <c r="A26" s="108">
        <v>42698</v>
      </c>
      <c r="B26" s="141"/>
      <c r="C26" s="122"/>
      <c r="D26" s="73"/>
      <c r="E26" s="147"/>
      <c r="F26" s="107"/>
      <c r="G26" s="122"/>
      <c r="H26" s="73"/>
      <c r="I26" s="147"/>
      <c r="J26" s="107"/>
      <c r="K26" s="122"/>
      <c r="L26" s="73"/>
      <c r="M26" s="147"/>
      <c r="N26" s="107"/>
      <c r="O26" s="122"/>
      <c r="P26" s="73"/>
      <c r="Q26" s="147"/>
      <c r="R26" s="113"/>
      <c r="S26" s="114"/>
      <c r="T26" s="114"/>
      <c r="U26" s="154"/>
      <c r="V26" s="107"/>
      <c r="W26" s="145"/>
      <c r="X26" s="73"/>
      <c r="Y26" s="145"/>
      <c r="Z26" s="73"/>
      <c r="AA26" s="148"/>
    </row>
    <row r="27" spans="1:27" ht="15.75" thickBot="1" x14ac:dyDescent="0.3">
      <c r="A27" s="108">
        <v>42699</v>
      </c>
      <c r="B27" s="142"/>
      <c r="C27" s="145"/>
      <c r="D27" s="73"/>
      <c r="E27" s="148"/>
      <c r="F27" s="107"/>
      <c r="G27" s="145"/>
      <c r="H27" s="73"/>
      <c r="I27" s="148"/>
      <c r="J27" s="107"/>
      <c r="K27" s="145"/>
      <c r="L27" s="73"/>
      <c r="M27" s="148"/>
      <c r="N27" s="107"/>
      <c r="O27" s="145"/>
      <c r="P27" s="73"/>
      <c r="Q27" s="148"/>
      <c r="R27" s="113"/>
      <c r="S27" s="114"/>
      <c r="T27" s="114"/>
      <c r="U27" s="154"/>
      <c r="V27" s="107"/>
      <c r="W27" s="145"/>
      <c r="X27" s="73"/>
      <c r="Y27" s="145"/>
      <c r="Z27" s="73"/>
      <c r="AA27" s="148"/>
    </row>
    <row r="28" spans="1:27" s="41" customFormat="1" ht="15.75" thickBot="1" x14ac:dyDescent="0.3">
      <c r="A28" s="108">
        <v>42700</v>
      </c>
      <c r="B28" s="142"/>
      <c r="C28" s="145"/>
      <c r="D28" s="73"/>
      <c r="E28" s="148"/>
      <c r="F28" s="107"/>
      <c r="G28" s="145"/>
      <c r="H28" s="73"/>
      <c r="I28" s="148"/>
      <c r="J28" s="107"/>
      <c r="K28" s="145"/>
      <c r="L28" s="73"/>
      <c r="M28" s="148"/>
      <c r="N28" s="107"/>
      <c r="O28" s="145"/>
      <c r="P28" s="73"/>
      <c r="Q28" s="148"/>
      <c r="R28" s="113"/>
      <c r="S28" s="114"/>
      <c r="T28" s="114"/>
      <c r="U28" s="154"/>
      <c r="V28" s="107"/>
      <c r="W28" s="145"/>
      <c r="X28" s="73"/>
      <c r="Y28" s="145"/>
      <c r="Z28" s="73"/>
      <c r="AA28" s="148"/>
    </row>
    <row r="29" spans="1:27" s="41" customFormat="1" ht="15.75" thickBot="1" x14ac:dyDescent="0.3">
      <c r="A29" s="108">
        <v>42701</v>
      </c>
      <c r="B29" s="142"/>
      <c r="C29" s="145"/>
      <c r="D29" s="73"/>
      <c r="E29" s="148"/>
      <c r="F29" s="107"/>
      <c r="G29" s="145"/>
      <c r="H29" s="73"/>
      <c r="I29" s="148"/>
      <c r="J29" s="107"/>
      <c r="K29" s="145"/>
      <c r="L29" s="73"/>
      <c r="M29" s="148"/>
      <c r="N29" s="107"/>
      <c r="O29" s="145"/>
      <c r="P29" s="73"/>
      <c r="Q29" s="148"/>
      <c r="R29" s="113"/>
      <c r="S29" s="114"/>
      <c r="T29" s="114"/>
      <c r="U29" s="154"/>
      <c r="V29" s="107"/>
      <c r="W29" s="145"/>
      <c r="X29" s="73"/>
      <c r="Y29" s="145"/>
      <c r="Z29" s="73"/>
      <c r="AA29" s="148"/>
    </row>
    <row r="30" spans="1:27" s="41" customFormat="1" ht="15.75" thickBot="1" x14ac:dyDescent="0.3">
      <c r="A30" s="108">
        <v>42702</v>
      </c>
      <c r="B30" s="142"/>
      <c r="C30" s="145"/>
      <c r="D30" s="73"/>
      <c r="E30" s="148"/>
      <c r="F30" s="107"/>
      <c r="G30" s="145"/>
      <c r="H30" s="73"/>
      <c r="I30" s="148"/>
      <c r="J30" s="107"/>
      <c r="K30" s="145"/>
      <c r="L30" s="73"/>
      <c r="M30" s="148"/>
      <c r="N30" s="107"/>
      <c r="O30" s="145"/>
      <c r="P30" s="73"/>
      <c r="Q30" s="148"/>
      <c r="R30" s="113"/>
      <c r="S30" s="114"/>
      <c r="T30" s="114"/>
      <c r="U30" s="154"/>
      <c r="V30" s="107"/>
      <c r="W30" s="145"/>
      <c r="X30" s="73"/>
      <c r="Y30" s="145"/>
      <c r="Z30" s="73"/>
      <c r="AA30" s="148"/>
    </row>
    <row r="31" spans="1:27" s="41" customFormat="1" ht="15.75" thickBot="1" x14ac:dyDescent="0.3">
      <c r="A31" s="108">
        <v>42703</v>
      </c>
      <c r="B31" s="142"/>
      <c r="C31" s="145"/>
      <c r="D31" s="73"/>
      <c r="E31" s="148"/>
      <c r="F31" s="107"/>
      <c r="G31" s="145"/>
      <c r="H31" s="73"/>
      <c r="I31" s="148"/>
      <c r="J31" s="107"/>
      <c r="K31" s="145"/>
      <c r="L31" s="73"/>
      <c r="M31" s="148"/>
      <c r="N31" s="107"/>
      <c r="O31" s="145"/>
      <c r="P31" s="73"/>
      <c r="Q31" s="148"/>
      <c r="R31" s="113"/>
      <c r="S31" s="114"/>
      <c r="T31" s="114"/>
      <c r="U31" s="154"/>
      <c r="V31" s="107"/>
      <c r="W31" s="145"/>
      <c r="X31" s="73"/>
      <c r="Y31" s="145"/>
      <c r="Z31" s="73"/>
      <c r="AA31" s="148"/>
    </row>
    <row r="32" spans="1:27" s="41" customFormat="1" ht="15.75" thickBot="1" x14ac:dyDescent="0.3">
      <c r="A32" s="157">
        <v>42704</v>
      </c>
      <c r="B32" s="158"/>
      <c r="C32" s="159"/>
      <c r="D32" s="160"/>
      <c r="E32" s="161"/>
      <c r="F32" s="162"/>
      <c r="G32" s="159"/>
      <c r="H32" s="160"/>
      <c r="I32" s="161"/>
      <c r="J32" s="162"/>
      <c r="K32" s="159"/>
      <c r="L32" s="160"/>
      <c r="M32" s="161"/>
      <c r="N32" s="162"/>
      <c r="O32" s="159"/>
      <c r="P32" s="160"/>
      <c r="Q32" s="161"/>
      <c r="R32" s="115"/>
      <c r="S32" s="116"/>
      <c r="T32" s="116"/>
      <c r="U32" s="163"/>
      <c r="V32" s="162"/>
      <c r="W32" s="159"/>
      <c r="X32" s="160"/>
      <c r="Y32" s="159"/>
      <c r="Z32" s="160"/>
      <c r="AA32" s="161"/>
    </row>
    <row r="33" spans="1:27" s="41" customFormat="1" x14ac:dyDescent="0.25">
      <c r="A33" s="62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</sheetData>
  <mergeCells count="16">
    <mergeCell ref="P2:Q2"/>
    <mergeCell ref="B2:C2"/>
    <mergeCell ref="D2:E2"/>
    <mergeCell ref="F2:G2"/>
    <mergeCell ref="H2:I2"/>
    <mergeCell ref="J2:K2"/>
    <mergeCell ref="B1:E1"/>
    <mergeCell ref="F1:I1"/>
    <mergeCell ref="J1:M1"/>
    <mergeCell ref="L2:M2"/>
    <mergeCell ref="N2:O2"/>
    <mergeCell ref="R1:U1"/>
    <mergeCell ref="X1:Y1"/>
    <mergeCell ref="Z1:AA1"/>
    <mergeCell ref="V1:W1"/>
    <mergeCell ref="N1:Q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3"/>
  <sheetViews>
    <sheetView zoomScale="60" zoomScaleNormal="60" workbookViewId="0">
      <selection activeCell="D1" sqref="D1"/>
    </sheetView>
  </sheetViews>
  <sheetFormatPr defaultRowHeight="15" x14ac:dyDescent="0.25"/>
  <cols>
    <col min="1" max="1" width="4" style="3" bestFit="1" customWidth="1"/>
    <col min="2" max="2" width="6.28515625" style="3" bestFit="1" customWidth="1"/>
  </cols>
  <sheetData>
    <row r="1" spans="1:2" x14ac:dyDescent="0.25">
      <c r="A1" s="4"/>
      <c r="B1" s="4" t="s">
        <v>15</v>
      </c>
    </row>
    <row r="2" spans="1:2" x14ac:dyDescent="0.25">
      <c r="A2" s="4">
        <v>1</v>
      </c>
      <c r="B2" s="145"/>
    </row>
    <row r="3" spans="1:2" x14ac:dyDescent="0.25">
      <c r="A3" s="4">
        <v>2</v>
      </c>
      <c r="B3" s="145"/>
    </row>
    <row r="4" spans="1:2" x14ac:dyDescent="0.25">
      <c r="A4" s="4">
        <v>3</v>
      </c>
      <c r="B4" s="145"/>
    </row>
    <row r="5" spans="1:2" x14ac:dyDescent="0.25">
      <c r="A5" s="4">
        <v>4</v>
      </c>
      <c r="B5" s="145"/>
    </row>
    <row r="6" spans="1:2" x14ac:dyDescent="0.25">
      <c r="A6" s="4">
        <v>5</v>
      </c>
      <c r="B6" s="145"/>
    </row>
    <row r="7" spans="1:2" x14ac:dyDescent="0.25">
      <c r="A7" s="4">
        <v>6</v>
      </c>
      <c r="B7" s="145"/>
    </row>
    <row r="8" spans="1:2" x14ac:dyDescent="0.25">
      <c r="A8" s="4">
        <v>7</v>
      </c>
      <c r="B8" s="145"/>
    </row>
    <row r="9" spans="1:2" x14ac:dyDescent="0.25">
      <c r="A9" s="4">
        <v>8</v>
      </c>
      <c r="B9" s="145"/>
    </row>
    <row r="10" spans="1:2" x14ac:dyDescent="0.25">
      <c r="A10" s="4">
        <v>9</v>
      </c>
      <c r="B10" s="145"/>
    </row>
    <row r="11" spans="1:2" x14ac:dyDescent="0.25">
      <c r="A11" s="4">
        <v>10</v>
      </c>
      <c r="B11" s="145"/>
    </row>
    <row r="12" spans="1:2" x14ac:dyDescent="0.25">
      <c r="A12" s="4">
        <v>11</v>
      </c>
      <c r="B12" s="145"/>
    </row>
    <row r="13" spans="1:2" x14ac:dyDescent="0.25">
      <c r="A13" s="4">
        <v>12</v>
      </c>
      <c r="B13" s="145"/>
    </row>
    <row r="14" spans="1:2" x14ac:dyDescent="0.25">
      <c r="A14" s="4">
        <v>13</v>
      </c>
      <c r="B14" s="145"/>
    </row>
    <row r="15" spans="1:2" x14ac:dyDescent="0.25">
      <c r="A15" s="4">
        <v>14</v>
      </c>
      <c r="B15" s="145"/>
    </row>
    <row r="16" spans="1:2" x14ac:dyDescent="0.25">
      <c r="A16" s="4">
        <v>15</v>
      </c>
      <c r="B16" s="145"/>
    </row>
    <row r="17" spans="1:2" x14ac:dyDescent="0.25">
      <c r="A17" s="4">
        <v>16</v>
      </c>
      <c r="B17" s="145"/>
    </row>
    <row r="18" spans="1:2" x14ac:dyDescent="0.25">
      <c r="A18" s="4">
        <v>17</v>
      </c>
      <c r="B18" s="145"/>
    </row>
    <row r="19" spans="1:2" x14ac:dyDescent="0.25">
      <c r="A19" s="4">
        <v>18</v>
      </c>
      <c r="B19" s="145"/>
    </row>
    <row r="20" spans="1:2" x14ac:dyDescent="0.25">
      <c r="A20" s="4">
        <v>19</v>
      </c>
      <c r="B20" s="145"/>
    </row>
    <row r="21" spans="1:2" x14ac:dyDescent="0.25">
      <c r="A21" s="4">
        <v>20</v>
      </c>
      <c r="B21" s="145"/>
    </row>
    <row r="22" spans="1:2" x14ac:dyDescent="0.25">
      <c r="A22" s="4">
        <v>21</v>
      </c>
      <c r="B22" s="145"/>
    </row>
    <row r="23" spans="1:2" x14ac:dyDescent="0.25">
      <c r="A23" s="4">
        <v>22</v>
      </c>
      <c r="B23" s="145"/>
    </row>
    <row r="24" spans="1:2" x14ac:dyDescent="0.25">
      <c r="A24" s="4">
        <v>23</v>
      </c>
      <c r="B24" s="145"/>
    </row>
    <row r="25" spans="1:2" x14ac:dyDescent="0.25">
      <c r="A25" s="4">
        <v>24</v>
      </c>
      <c r="B25" s="145"/>
    </row>
    <row r="26" spans="1:2" x14ac:dyDescent="0.25">
      <c r="A26" s="4">
        <v>25</v>
      </c>
      <c r="B26" s="145"/>
    </row>
    <row r="27" spans="1:2" x14ac:dyDescent="0.25">
      <c r="A27" s="4">
        <v>26</v>
      </c>
      <c r="B27" s="145"/>
    </row>
    <row r="28" spans="1:2" x14ac:dyDescent="0.25">
      <c r="A28" s="4">
        <v>27</v>
      </c>
      <c r="B28" s="145"/>
    </row>
    <row r="29" spans="1:2" x14ac:dyDescent="0.25">
      <c r="A29" s="4">
        <v>28</v>
      </c>
      <c r="B29" s="145"/>
    </row>
    <row r="30" spans="1:2" x14ac:dyDescent="0.25">
      <c r="A30" s="4">
        <v>29</v>
      </c>
      <c r="B30" s="145"/>
    </row>
    <row r="31" spans="1:2" x14ac:dyDescent="0.25">
      <c r="A31" s="4">
        <v>30</v>
      </c>
      <c r="B31" s="145"/>
    </row>
    <row r="32" spans="1:2" x14ac:dyDescent="0.25">
      <c r="A32" s="4">
        <v>31</v>
      </c>
      <c r="B32" s="145"/>
    </row>
    <row r="33" spans="1:2" x14ac:dyDescent="0.25">
      <c r="A33" s="4">
        <v>32</v>
      </c>
      <c r="B33" s="145"/>
    </row>
    <row r="34" spans="1:2" x14ac:dyDescent="0.25">
      <c r="A34" s="4">
        <v>33</v>
      </c>
      <c r="B34" s="145"/>
    </row>
    <row r="35" spans="1:2" x14ac:dyDescent="0.25">
      <c r="A35" s="4">
        <v>34</v>
      </c>
      <c r="B35" s="145"/>
    </row>
    <row r="36" spans="1:2" x14ac:dyDescent="0.25">
      <c r="A36" s="4">
        <v>35</v>
      </c>
      <c r="B36" s="145"/>
    </row>
    <row r="37" spans="1:2" x14ac:dyDescent="0.25">
      <c r="A37" s="4">
        <v>36</v>
      </c>
      <c r="B37" s="145"/>
    </row>
    <row r="38" spans="1:2" x14ac:dyDescent="0.25">
      <c r="A38" s="4">
        <v>37</v>
      </c>
      <c r="B38" s="145"/>
    </row>
    <row r="39" spans="1:2" x14ac:dyDescent="0.25">
      <c r="A39" s="4">
        <v>38</v>
      </c>
      <c r="B39" s="145"/>
    </row>
    <row r="40" spans="1:2" x14ac:dyDescent="0.25">
      <c r="A40" s="4">
        <v>39</v>
      </c>
      <c r="B40" s="145"/>
    </row>
    <row r="41" spans="1:2" x14ac:dyDescent="0.25">
      <c r="A41" s="4">
        <v>40</v>
      </c>
      <c r="B41" s="145"/>
    </row>
    <row r="42" spans="1:2" x14ac:dyDescent="0.25">
      <c r="A42" s="4">
        <v>41</v>
      </c>
      <c r="B42" s="145"/>
    </row>
    <row r="43" spans="1:2" x14ac:dyDescent="0.25">
      <c r="A43" s="4">
        <v>42</v>
      </c>
      <c r="B43" s="145"/>
    </row>
    <row r="44" spans="1:2" x14ac:dyDescent="0.25">
      <c r="A44" s="4">
        <v>43</v>
      </c>
      <c r="B44" s="145"/>
    </row>
    <row r="45" spans="1:2" x14ac:dyDescent="0.25">
      <c r="A45" s="4">
        <v>44</v>
      </c>
      <c r="B45" s="145"/>
    </row>
    <row r="46" spans="1:2" x14ac:dyDescent="0.25">
      <c r="A46" s="4">
        <v>45</v>
      </c>
      <c r="B46" s="145"/>
    </row>
    <row r="47" spans="1:2" x14ac:dyDescent="0.25">
      <c r="A47" s="4">
        <v>46</v>
      </c>
      <c r="B47" s="145"/>
    </row>
    <row r="48" spans="1:2" x14ac:dyDescent="0.25">
      <c r="A48" s="4">
        <v>47</v>
      </c>
      <c r="B48" s="145"/>
    </row>
    <row r="49" spans="1:2" x14ac:dyDescent="0.25">
      <c r="A49" s="4">
        <v>48</v>
      </c>
      <c r="B49" s="145"/>
    </row>
    <row r="50" spans="1:2" x14ac:dyDescent="0.25">
      <c r="A50" s="4">
        <v>49</v>
      </c>
      <c r="B50" s="145"/>
    </row>
    <row r="51" spans="1:2" x14ac:dyDescent="0.25">
      <c r="A51" s="4">
        <v>50</v>
      </c>
      <c r="B51" s="145"/>
    </row>
    <row r="52" spans="1:2" x14ac:dyDescent="0.25">
      <c r="A52" s="4">
        <v>51</v>
      </c>
      <c r="B52" s="145"/>
    </row>
    <row r="53" spans="1:2" x14ac:dyDescent="0.25">
      <c r="A53" s="4">
        <v>52</v>
      </c>
      <c r="B53" s="145"/>
    </row>
    <row r="54" spans="1:2" x14ac:dyDescent="0.25">
      <c r="A54" s="4">
        <v>53</v>
      </c>
      <c r="B54" s="145"/>
    </row>
    <row r="55" spans="1:2" x14ac:dyDescent="0.25">
      <c r="A55" s="4">
        <v>54</v>
      </c>
      <c r="B55" s="145"/>
    </row>
    <row r="56" spans="1:2" x14ac:dyDescent="0.25">
      <c r="A56" s="4">
        <v>55</v>
      </c>
      <c r="B56" s="145"/>
    </row>
    <row r="57" spans="1:2" x14ac:dyDescent="0.25">
      <c r="A57" s="4">
        <v>56</v>
      </c>
      <c r="B57" s="145"/>
    </row>
    <row r="58" spans="1:2" x14ac:dyDescent="0.25">
      <c r="A58" s="4">
        <v>57</v>
      </c>
      <c r="B58" s="145"/>
    </row>
    <row r="59" spans="1:2" x14ac:dyDescent="0.25">
      <c r="A59" s="4">
        <v>58</v>
      </c>
      <c r="B59" s="145"/>
    </row>
    <row r="60" spans="1:2" x14ac:dyDescent="0.25">
      <c r="A60" s="4">
        <v>59</v>
      </c>
      <c r="B60" s="145"/>
    </row>
    <row r="61" spans="1:2" x14ac:dyDescent="0.25">
      <c r="A61" s="4">
        <v>60</v>
      </c>
      <c r="B61" s="145"/>
    </row>
    <row r="62" spans="1:2" x14ac:dyDescent="0.25">
      <c r="A62" s="4">
        <v>61</v>
      </c>
      <c r="B62" s="145"/>
    </row>
    <row r="63" spans="1:2" x14ac:dyDescent="0.25">
      <c r="A63" s="4">
        <v>62</v>
      </c>
      <c r="B63" s="145"/>
    </row>
    <row r="64" spans="1:2" x14ac:dyDescent="0.25">
      <c r="A64" s="4">
        <v>63</v>
      </c>
      <c r="B64" s="145"/>
    </row>
    <row r="65" spans="1:2" x14ac:dyDescent="0.25">
      <c r="A65" s="4">
        <v>64</v>
      </c>
      <c r="B65" s="145"/>
    </row>
    <row r="66" spans="1:2" x14ac:dyDescent="0.25">
      <c r="A66" s="4">
        <v>65</v>
      </c>
      <c r="B66" s="145"/>
    </row>
    <row r="67" spans="1:2" x14ac:dyDescent="0.25">
      <c r="A67" s="4">
        <v>66</v>
      </c>
      <c r="B67" s="145"/>
    </row>
    <row r="68" spans="1:2" x14ac:dyDescent="0.25">
      <c r="A68" s="4">
        <v>67</v>
      </c>
      <c r="B68" s="145"/>
    </row>
    <row r="69" spans="1:2" x14ac:dyDescent="0.25">
      <c r="A69" s="4">
        <v>68</v>
      </c>
      <c r="B69" s="145"/>
    </row>
    <row r="70" spans="1:2" x14ac:dyDescent="0.25">
      <c r="A70" s="4">
        <v>69</v>
      </c>
      <c r="B70" s="164"/>
    </row>
    <row r="71" spans="1:2" x14ac:dyDescent="0.25">
      <c r="A71" s="4">
        <v>70</v>
      </c>
      <c r="B71" s="164"/>
    </row>
    <row r="72" spans="1:2" x14ac:dyDescent="0.25">
      <c r="A72" s="4">
        <v>71</v>
      </c>
      <c r="B72" s="145"/>
    </row>
    <row r="73" spans="1:2" x14ac:dyDescent="0.25">
      <c r="A73" s="4">
        <v>72</v>
      </c>
      <c r="B73" s="145"/>
    </row>
    <row r="74" spans="1:2" x14ac:dyDescent="0.25">
      <c r="A74" s="4">
        <v>73</v>
      </c>
      <c r="B74" s="145"/>
    </row>
    <row r="75" spans="1:2" x14ac:dyDescent="0.25">
      <c r="A75" s="4">
        <v>74</v>
      </c>
      <c r="B75" s="145"/>
    </row>
    <row r="76" spans="1:2" x14ac:dyDescent="0.25">
      <c r="A76" s="4">
        <v>75</v>
      </c>
      <c r="B76" s="145"/>
    </row>
    <row r="77" spans="1:2" x14ac:dyDescent="0.25">
      <c r="A77" s="4">
        <v>76</v>
      </c>
      <c r="B77" s="145"/>
    </row>
    <row r="78" spans="1:2" x14ac:dyDescent="0.25">
      <c r="A78" s="4">
        <v>77</v>
      </c>
      <c r="B78" s="145"/>
    </row>
    <row r="79" spans="1:2" x14ac:dyDescent="0.25">
      <c r="A79" s="4">
        <v>78</v>
      </c>
      <c r="B79" s="145"/>
    </row>
    <row r="80" spans="1:2" x14ac:dyDescent="0.25">
      <c r="A80" s="4">
        <v>79</v>
      </c>
      <c r="B80" s="145"/>
    </row>
    <row r="81" spans="1:2" x14ac:dyDescent="0.25">
      <c r="A81" s="4">
        <v>80</v>
      </c>
      <c r="B81" s="145"/>
    </row>
    <row r="82" spans="1:2" x14ac:dyDescent="0.25">
      <c r="A82" s="4">
        <v>81</v>
      </c>
      <c r="B82" s="145"/>
    </row>
    <row r="83" spans="1:2" x14ac:dyDescent="0.25">
      <c r="A83" s="4">
        <v>82</v>
      </c>
      <c r="B83" s="145"/>
    </row>
    <row r="84" spans="1:2" x14ac:dyDescent="0.25">
      <c r="A84" s="4">
        <v>83</v>
      </c>
      <c r="B84" s="145"/>
    </row>
    <row r="85" spans="1:2" x14ac:dyDescent="0.25">
      <c r="A85" s="4">
        <v>84</v>
      </c>
      <c r="B85" s="145"/>
    </row>
    <row r="86" spans="1:2" x14ac:dyDescent="0.25">
      <c r="A86" s="4">
        <v>85</v>
      </c>
      <c r="B86" s="145"/>
    </row>
    <row r="87" spans="1:2" x14ac:dyDescent="0.25">
      <c r="A87" s="4">
        <v>86</v>
      </c>
      <c r="B87" s="145"/>
    </row>
    <row r="88" spans="1:2" x14ac:dyDescent="0.25">
      <c r="A88" s="4">
        <v>87</v>
      </c>
      <c r="B88" s="145"/>
    </row>
    <row r="89" spans="1:2" x14ac:dyDescent="0.25">
      <c r="A89" s="4">
        <v>88</v>
      </c>
      <c r="B89" s="145"/>
    </row>
    <row r="90" spans="1:2" x14ac:dyDescent="0.25">
      <c r="A90" s="4">
        <v>89</v>
      </c>
      <c r="B90" s="145"/>
    </row>
    <row r="91" spans="1:2" x14ac:dyDescent="0.25">
      <c r="A91" s="4">
        <v>90</v>
      </c>
      <c r="B91" s="145"/>
    </row>
    <row r="92" spans="1:2" x14ac:dyDescent="0.25">
      <c r="A92" s="4">
        <v>91</v>
      </c>
      <c r="B92" s="145"/>
    </row>
    <row r="93" spans="1:2" x14ac:dyDescent="0.25">
      <c r="A93" s="4">
        <v>92</v>
      </c>
      <c r="B93" s="145"/>
    </row>
    <row r="94" spans="1:2" x14ac:dyDescent="0.25">
      <c r="A94" s="4">
        <v>93</v>
      </c>
      <c r="B94" s="145"/>
    </row>
    <row r="95" spans="1:2" x14ac:dyDescent="0.25">
      <c r="A95" s="4">
        <v>94</v>
      </c>
      <c r="B95" s="145"/>
    </row>
    <row r="96" spans="1:2" x14ac:dyDescent="0.25">
      <c r="A96" s="4">
        <v>95</v>
      </c>
      <c r="B96" s="145"/>
    </row>
    <row r="97" spans="1:2" x14ac:dyDescent="0.25">
      <c r="A97" s="4">
        <v>96</v>
      </c>
      <c r="B97" s="145"/>
    </row>
    <row r="98" spans="1:2" x14ac:dyDescent="0.25">
      <c r="A98" s="4">
        <v>97</v>
      </c>
      <c r="B98" s="145"/>
    </row>
    <row r="99" spans="1:2" x14ac:dyDescent="0.25">
      <c r="A99" s="4">
        <v>98</v>
      </c>
      <c r="B99" s="145"/>
    </row>
    <row r="100" spans="1:2" x14ac:dyDescent="0.25">
      <c r="A100" s="4">
        <v>99</v>
      </c>
      <c r="B100" s="145"/>
    </row>
    <row r="101" spans="1:2" x14ac:dyDescent="0.25">
      <c r="A101" s="4">
        <v>100</v>
      </c>
      <c r="B101" s="145"/>
    </row>
    <row r="102" spans="1:2" x14ac:dyDescent="0.25">
      <c r="A102" s="4">
        <v>101</v>
      </c>
      <c r="B102" s="145"/>
    </row>
    <row r="103" spans="1:2" x14ac:dyDescent="0.25">
      <c r="A103" s="4">
        <v>102</v>
      </c>
      <c r="B103" s="145"/>
    </row>
    <row r="104" spans="1:2" x14ac:dyDescent="0.25">
      <c r="A104" s="4">
        <v>103</v>
      </c>
      <c r="B104" s="145"/>
    </row>
    <row r="105" spans="1:2" x14ac:dyDescent="0.25">
      <c r="A105" s="4">
        <v>104</v>
      </c>
      <c r="B105" s="145"/>
    </row>
    <row r="106" spans="1:2" x14ac:dyDescent="0.25">
      <c r="A106" s="4">
        <v>105</v>
      </c>
      <c r="B106" s="145"/>
    </row>
    <row r="107" spans="1:2" x14ac:dyDescent="0.25">
      <c r="A107" s="4">
        <v>106</v>
      </c>
      <c r="B107" s="145"/>
    </row>
    <row r="108" spans="1:2" x14ac:dyDescent="0.25">
      <c r="A108" s="4">
        <v>107</v>
      </c>
      <c r="B108" s="145"/>
    </row>
    <row r="109" spans="1:2" x14ac:dyDescent="0.25">
      <c r="A109" s="4">
        <v>108</v>
      </c>
      <c r="B109" s="145"/>
    </row>
    <row r="110" spans="1:2" x14ac:dyDescent="0.25">
      <c r="A110" s="4">
        <v>109</v>
      </c>
      <c r="B110" s="145"/>
    </row>
    <row r="111" spans="1:2" x14ac:dyDescent="0.25">
      <c r="A111" s="4">
        <v>110</v>
      </c>
      <c r="B111" s="145"/>
    </row>
    <row r="112" spans="1:2" x14ac:dyDescent="0.25">
      <c r="A112" s="4">
        <v>111</v>
      </c>
      <c r="B112" s="145"/>
    </row>
    <row r="113" spans="1:2" x14ac:dyDescent="0.25">
      <c r="A113" s="4">
        <v>112</v>
      </c>
      <c r="B113" s="145"/>
    </row>
    <row r="114" spans="1:2" x14ac:dyDescent="0.25">
      <c r="A114" s="4">
        <v>113</v>
      </c>
      <c r="B114" s="145"/>
    </row>
    <row r="115" spans="1:2" x14ac:dyDescent="0.25">
      <c r="A115" s="4">
        <v>114</v>
      </c>
      <c r="B115" s="145"/>
    </row>
    <row r="116" spans="1:2" x14ac:dyDescent="0.25">
      <c r="A116" s="4">
        <v>115</v>
      </c>
      <c r="B116" s="145"/>
    </row>
    <row r="117" spans="1:2" x14ac:dyDescent="0.25">
      <c r="A117" s="4">
        <v>116</v>
      </c>
      <c r="B117" s="145"/>
    </row>
    <row r="118" spans="1:2" x14ac:dyDescent="0.25">
      <c r="A118" s="4">
        <v>117</v>
      </c>
      <c r="B118" s="145"/>
    </row>
    <row r="119" spans="1:2" x14ac:dyDescent="0.25">
      <c r="A119" s="4">
        <v>118</v>
      </c>
      <c r="B119" s="145"/>
    </row>
    <row r="120" spans="1:2" x14ac:dyDescent="0.25">
      <c r="A120" s="4">
        <v>119</v>
      </c>
      <c r="B120" s="145"/>
    </row>
    <row r="121" spans="1:2" x14ac:dyDescent="0.25">
      <c r="A121" s="4">
        <v>120</v>
      </c>
      <c r="B121" s="145"/>
    </row>
    <row r="122" spans="1:2" x14ac:dyDescent="0.25">
      <c r="A122" s="4">
        <v>121</v>
      </c>
      <c r="B122" s="145"/>
    </row>
    <row r="123" spans="1:2" x14ac:dyDescent="0.25">
      <c r="A123" s="4">
        <v>122</v>
      </c>
      <c r="B123" s="145"/>
    </row>
    <row r="124" spans="1:2" x14ac:dyDescent="0.25">
      <c r="A124" s="4">
        <v>123</v>
      </c>
      <c r="B124" s="145"/>
    </row>
    <row r="125" spans="1:2" x14ac:dyDescent="0.25">
      <c r="A125" s="4">
        <v>124</v>
      </c>
      <c r="B125" s="145"/>
    </row>
    <row r="126" spans="1:2" x14ac:dyDescent="0.25">
      <c r="A126" s="4">
        <v>125</v>
      </c>
      <c r="B126" s="145"/>
    </row>
    <row r="127" spans="1:2" x14ac:dyDescent="0.25">
      <c r="A127" s="4">
        <v>126</v>
      </c>
      <c r="B127" s="145"/>
    </row>
    <row r="128" spans="1:2" x14ac:dyDescent="0.25">
      <c r="A128" s="4">
        <v>127</v>
      </c>
      <c r="B128" s="145"/>
    </row>
    <row r="129" spans="1:2" x14ac:dyDescent="0.25">
      <c r="A129" s="4">
        <v>128</v>
      </c>
      <c r="B129" s="145"/>
    </row>
    <row r="130" spans="1:2" x14ac:dyDescent="0.25">
      <c r="A130" s="4">
        <v>129</v>
      </c>
      <c r="B130" s="145"/>
    </row>
    <row r="131" spans="1:2" x14ac:dyDescent="0.25">
      <c r="A131" s="4">
        <v>130</v>
      </c>
      <c r="B131" s="145"/>
    </row>
    <row r="132" spans="1:2" x14ac:dyDescent="0.25">
      <c r="A132" s="4">
        <v>131</v>
      </c>
      <c r="B132" s="145"/>
    </row>
    <row r="133" spans="1:2" x14ac:dyDescent="0.25">
      <c r="A133" s="4">
        <v>132</v>
      </c>
      <c r="B133" s="145"/>
    </row>
    <row r="134" spans="1:2" x14ac:dyDescent="0.25">
      <c r="A134" s="4">
        <v>133</v>
      </c>
      <c r="B134" s="145"/>
    </row>
    <row r="135" spans="1:2" x14ac:dyDescent="0.25">
      <c r="A135" s="4">
        <v>134</v>
      </c>
      <c r="B135" s="145"/>
    </row>
    <row r="136" spans="1:2" x14ac:dyDescent="0.25">
      <c r="A136" s="4">
        <v>135</v>
      </c>
      <c r="B136" s="145"/>
    </row>
    <row r="137" spans="1:2" x14ac:dyDescent="0.25">
      <c r="A137" s="4">
        <v>136</v>
      </c>
      <c r="B137" s="145"/>
    </row>
    <row r="138" spans="1:2" x14ac:dyDescent="0.25">
      <c r="A138" s="4">
        <v>137</v>
      </c>
      <c r="B138" s="145"/>
    </row>
    <row r="139" spans="1:2" x14ac:dyDescent="0.25">
      <c r="A139" s="4">
        <v>138</v>
      </c>
      <c r="B139" s="145"/>
    </row>
    <row r="140" spans="1:2" x14ac:dyDescent="0.25">
      <c r="A140" s="4">
        <v>139</v>
      </c>
      <c r="B140" s="145"/>
    </row>
    <row r="141" spans="1:2" x14ac:dyDescent="0.25">
      <c r="A141" s="4">
        <v>140</v>
      </c>
      <c r="B141" s="145"/>
    </row>
    <row r="142" spans="1:2" x14ac:dyDescent="0.25">
      <c r="A142" s="4">
        <v>141</v>
      </c>
      <c r="B142" s="145"/>
    </row>
    <row r="143" spans="1:2" x14ac:dyDescent="0.25">
      <c r="A143" s="4">
        <v>142</v>
      </c>
      <c r="B143" s="145"/>
    </row>
    <row r="144" spans="1:2" x14ac:dyDescent="0.25">
      <c r="A144" s="4">
        <v>143</v>
      </c>
      <c r="B144" s="145"/>
    </row>
    <row r="145" spans="1:3" x14ac:dyDescent="0.25">
      <c r="A145" s="4">
        <v>144</v>
      </c>
      <c r="B145" s="145"/>
    </row>
    <row r="146" spans="1:3" x14ac:dyDescent="0.25">
      <c r="A146" s="4">
        <v>145</v>
      </c>
      <c r="B146" s="145"/>
    </row>
    <row r="147" spans="1:3" x14ac:dyDescent="0.25">
      <c r="A147" s="4">
        <v>146</v>
      </c>
      <c r="B147" s="145"/>
    </row>
    <row r="148" spans="1:3" x14ac:dyDescent="0.25">
      <c r="A148" s="4">
        <v>147</v>
      </c>
      <c r="B148" s="145"/>
    </row>
    <row r="149" spans="1:3" x14ac:dyDescent="0.25">
      <c r="A149" s="4">
        <v>148</v>
      </c>
      <c r="B149" s="145"/>
    </row>
    <row r="150" spans="1:3" x14ac:dyDescent="0.25">
      <c r="A150" s="4">
        <v>149</v>
      </c>
      <c r="B150" s="145"/>
    </row>
    <row r="151" spans="1:3" x14ac:dyDescent="0.25">
      <c r="A151" s="4">
        <v>150</v>
      </c>
      <c r="B151" s="145"/>
    </row>
    <row r="152" spans="1:3" ht="15.75" thickBot="1" x14ac:dyDescent="0.3"/>
    <row r="153" spans="1:3" ht="15.75" thickBot="1" x14ac:dyDescent="0.3">
      <c r="B153" s="165">
        <f>SUM(B2:B151)</f>
        <v>0</v>
      </c>
      <c r="C153" s="166">
        <f>B153/150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843"/>
  <sheetViews>
    <sheetView zoomScale="70" zoomScaleNormal="70" workbookViewId="0"/>
  </sheetViews>
  <sheetFormatPr defaultColWidth="13.7109375" defaultRowHeight="23.1" customHeight="1" x14ac:dyDescent="0.25"/>
  <cols>
    <col min="1" max="2" width="13.7109375" style="7"/>
    <col min="3" max="9" width="13.7109375" style="6"/>
    <col min="10" max="11" width="13.7109375" style="17"/>
    <col min="12" max="12" width="13.7109375" style="18"/>
    <col min="13" max="16384" width="13.7109375" style="6"/>
  </cols>
  <sheetData>
    <row r="4" spans="1:19" ht="23.1" customHeight="1" thickBot="1" x14ac:dyDescent="0.3"/>
    <row r="5" spans="1:19" ht="23.1" customHeight="1" thickBot="1" x14ac:dyDescent="0.3">
      <c r="A5" s="273" t="s">
        <v>186</v>
      </c>
      <c r="B5" s="242"/>
      <c r="C5" s="242"/>
      <c r="D5" s="242"/>
      <c r="E5" s="242"/>
      <c r="F5" s="242"/>
      <c r="G5" s="242"/>
      <c r="H5" s="242"/>
      <c r="I5" s="242"/>
      <c r="J5" s="274">
        <v>42654</v>
      </c>
      <c r="K5" s="274"/>
      <c r="L5" s="275"/>
    </row>
    <row r="6" spans="1:19" ht="23.1" customHeight="1" x14ac:dyDescent="0.25">
      <c r="A6" s="283" t="s">
        <v>169</v>
      </c>
      <c r="B6" s="284"/>
      <c r="C6" s="284"/>
      <c r="D6" s="284"/>
      <c r="E6" s="286" t="s">
        <v>183</v>
      </c>
      <c r="F6" s="286"/>
      <c r="G6" s="286"/>
      <c r="H6" s="286"/>
      <c r="I6" s="286"/>
      <c r="J6" s="277" t="s">
        <v>184</v>
      </c>
      <c r="K6" s="277"/>
      <c r="L6" s="278"/>
    </row>
    <row r="7" spans="1:19" ht="23.1" customHeight="1" x14ac:dyDescent="0.25">
      <c r="A7" s="46" t="s">
        <v>170</v>
      </c>
      <c r="B7" s="92" t="s">
        <v>171</v>
      </c>
      <c r="C7" s="45" t="s">
        <v>174</v>
      </c>
      <c r="D7" s="92" t="s">
        <v>175</v>
      </c>
      <c r="E7" s="285" t="s">
        <v>177</v>
      </c>
      <c r="F7" s="285"/>
      <c r="G7" s="285"/>
      <c r="H7" s="285"/>
      <c r="I7" s="285"/>
      <c r="J7" s="251" t="s">
        <v>189</v>
      </c>
      <c r="K7" s="251"/>
      <c r="L7" s="252"/>
    </row>
    <row r="8" spans="1:19" ht="23.1" customHeight="1" x14ac:dyDescent="0.25">
      <c r="A8" s="46" t="s">
        <v>9</v>
      </c>
      <c r="B8" s="92" t="s">
        <v>172</v>
      </c>
      <c r="C8" s="45" t="s">
        <v>174</v>
      </c>
      <c r="D8" s="92" t="s">
        <v>175</v>
      </c>
      <c r="E8" s="250" t="s">
        <v>178</v>
      </c>
      <c r="F8" s="250"/>
      <c r="G8" s="250"/>
      <c r="H8" s="250"/>
      <c r="I8" s="250"/>
      <c r="J8" s="251" t="s">
        <v>180</v>
      </c>
      <c r="K8" s="251"/>
      <c r="L8" s="252"/>
    </row>
    <row r="9" spans="1:19" ht="23.1" customHeight="1" thickBot="1" x14ac:dyDescent="0.3">
      <c r="A9" s="56" t="s">
        <v>10</v>
      </c>
      <c r="B9" s="95" t="s">
        <v>173</v>
      </c>
      <c r="C9" s="57" t="s">
        <v>174</v>
      </c>
      <c r="D9" s="95" t="s">
        <v>176</v>
      </c>
      <c r="E9" s="253" t="s">
        <v>181</v>
      </c>
      <c r="F9" s="253"/>
      <c r="G9" s="253"/>
      <c r="H9" s="253"/>
      <c r="I9" s="253"/>
      <c r="J9" s="170">
        <v>8</v>
      </c>
      <c r="K9" s="195"/>
      <c r="L9" s="169" t="s">
        <v>593</v>
      </c>
    </row>
    <row r="10" spans="1:19" ht="23.1" customHeight="1" thickBot="1" x14ac:dyDescent="0.3">
      <c r="A10" s="198" t="s">
        <v>5</v>
      </c>
      <c r="B10" s="199" t="s">
        <v>185</v>
      </c>
      <c r="C10" s="200" t="s">
        <v>2</v>
      </c>
      <c r="D10" s="200" t="s">
        <v>3</v>
      </c>
      <c r="E10" s="201" t="s">
        <v>29</v>
      </c>
      <c r="F10" s="287" t="s">
        <v>17</v>
      </c>
      <c r="G10" s="287"/>
      <c r="H10" s="287"/>
      <c r="I10" s="287"/>
      <c r="J10" s="280" t="s">
        <v>18</v>
      </c>
      <c r="K10" s="280"/>
      <c r="L10" s="197" t="s">
        <v>190</v>
      </c>
    </row>
    <row r="11" spans="1:19" ht="23.1" customHeight="1" x14ac:dyDescent="0.25">
      <c r="A11" s="264" t="s">
        <v>28</v>
      </c>
      <c r="B11" s="266" t="s">
        <v>0</v>
      </c>
      <c r="C11" s="267">
        <v>0.30069444444444443</v>
      </c>
      <c r="D11" s="235">
        <v>6</v>
      </c>
      <c r="E11" s="262">
        <v>88</v>
      </c>
      <c r="F11" s="240" t="s">
        <v>23</v>
      </c>
      <c r="G11" s="240"/>
      <c r="H11" s="240"/>
      <c r="I11" s="240"/>
      <c r="J11" s="31">
        <v>32</v>
      </c>
      <c r="K11" s="254">
        <f>J11+J12+J13+J14</f>
        <v>48.6</v>
      </c>
      <c r="L11" s="271">
        <f>K11/J9</f>
        <v>6.0750000000000002</v>
      </c>
    </row>
    <row r="12" spans="1:19" ht="23.1" customHeight="1" x14ac:dyDescent="0.25">
      <c r="A12" s="258"/>
      <c r="B12" s="247"/>
      <c r="C12" s="265"/>
      <c r="D12" s="236"/>
      <c r="E12" s="263"/>
      <c r="F12" s="241" t="s">
        <v>24</v>
      </c>
      <c r="G12" s="241"/>
      <c r="H12" s="241"/>
      <c r="I12" s="241"/>
      <c r="J12" s="19">
        <v>0</v>
      </c>
      <c r="K12" s="255"/>
      <c r="L12" s="257"/>
    </row>
    <row r="13" spans="1:19" ht="23.1" customHeight="1" x14ac:dyDescent="0.25">
      <c r="A13" s="258"/>
      <c r="B13" s="247"/>
      <c r="C13" s="265"/>
      <c r="D13" s="236"/>
      <c r="E13" s="263"/>
      <c r="F13" s="241" t="s">
        <v>25</v>
      </c>
      <c r="G13" s="241"/>
      <c r="H13" s="241"/>
      <c r="I13" s="241"/>
      <c r="J13" s="19">
        <v>7</v>
      </c>
      <c r="K13" s="255"/>
      <c r="L13" s="257"/>
    </row>
    <row r="14" spans="1:19" ht="23.1" customHeight="1" x14ac:dyDescent="0.25">
      <c r="A14" s="258"/>
      <c r="B14" s="247"/>
      <c r="C14" s="265"/>
      <c r="D14" s="236"/>
      <c r="E14" s="263"/>
      <c r="F14" s="238" t="s">
        <v>26</v>
      </c>
      <c r="G14" s="238"/>
      <c r="H14" s="238"/>
      <c r="I14" s="238"/>
      <c r="J14" s="103">
        <v>9.6</v>
      </c>
      <c r="K14" s="255"/>
      <c r="L14" s="257"/>
    </row>
    <row r="15" spans="1:19" ht="23.1" customHeight="1" x14ac:dyDescent="0.25">
      <c r="A15" s="258"/>
      <c r="B15" s="44" t="s">
        <v>1</v>
      </c>
      <c r="C15" s="135"/>
      <c r="D15" s="176"/>
      <c r="E15" s="177"/>
      <c r="F15" s="237" t="s">
        <v>27</v>
      </c>
      <c r="G15" s="237"/>
      <c r="H15" s="237"/>
      <c r="I15" s="237"/>
      <c r="J15" s="24"/>
      <c r="K15" s="24">
        <v>0</v>
      </c>
      <c r="L15" s="25">
        <f>K15/J9</f>
        <v>0</v>
      </c>
    </row>
    <row r="16" spans="1:19" ht="23.1" customHeight="1" x14ac:dyDescent="0.25">
      <c r="A16" s="258" t="s">
        <v>28</v>
      </c>
      <c r="B16" s="247" t="s">
        <v>0</v>
      </c>
      <c r="C16" s="265">
        <v>0.51388888888888895</v>
      </c>
      <c r="D16" s="236">
        <v>6</v>
      </c>
      <c r="E16" s="263">
        <v>111</v>
      </c>
      <c r="F16" s="238" t="s">
        <v>19</v>
      </c>
      <c r="G16" s="238"/>
      <c r="H16" s="238"/>
      <c r="I16" s="238"/>
      <c r="J16" s="103">
        <v>10</v>
      </c>
      <c r="K16" s="255">
        <f>J16+J17+J18+J19</f>
        <v>47</v>
      </c>
      <c r="L16" s="257">
        <f>K16/J9</f>
        <v>5.875</v>
      </c>
      <c r="S16" s="28"/>
    </row>
    <row r="17" spans="1:12" ht="23.1" customHeight="1" x14ac:dyDescent="0.25">
      <c r="A17" s="258"/>
      <c r="B17" s="247"/>
      <c r="C17" s="265"/>
      <c r="D17" s="236"/>
      <c r="E17" s="263"/>
      <c r="F17" s="238" t="s">
        <v>20</v>
      </c>
      <c r="G17" s="238"/>
      <c r="H17" s="238"/>
      <c r="I17" s="238"/>
      <c r="J17" s="103">
        <v>10</v>
      </c>
      <c r="K17" s="255"/>
      <c r="L17" s="257"/>
    </row>
    <row r="18" spans="1:12" ht="23.1" customHeight="1" x14ac:dyDescent="0.25">
      <c r="A18" s="258"/>
      <c r="B18" s="247"/>
      <c r="C18" s="265"/>
      <c r="D18" s="236"/>
      <c r="E18" s="263"/>
      <c r="F18" s="238" t="s">
        <v>21</v>
      </c>
      <c r="G18" s="238"/>
      <c r="H18" s="238"/>
      <c r="I18" s="238"/>
      <c r="J18" s="101">
        <v>24</v>
      </c>
      <c r="K18" s="255"/>
      <c r="L18" s="257"/>
    </row>
    <row r="19" spans="1:12" ht="23.1" customHeight="1" x14ac:dyDescent="0.25">
      <c r="A19" s="258"/>
      <c r="B19" s="247"/>
      <c r="C19" s="265"/>
      <c r="D19" s="236"/>
      <c r="E19" s="263"/>
      <c r="F19" s="238" t="s">
        <v>22</v>
      </c>
      <c r="G19" s="238"/>
      <c r="H19" s="238"/>
      <c r="I19" s="238"/>
      <c r="J19" s="101">
        <v>3</v>
      </c>
      <c r="K19" s="255"/>
      <c r="L19" s="257"/>
    </row>
    <row r="20" spans="1:12" ht="23.1" customHeight="1" x14ac:dyDescent="0.25">
      <c r="A20" s="258"/>
      <c r="B20" s="44" t="s">
        <v>1</v>
      </c>
      <c r="C20" s="136">
        <v>0.60972222222222217</v>
      </c>
      <c r="D20" s="176"/>
      <c r="E20" s="178">
        <v>109</v>
      </c>
      <c r="F20" s="245" t="s">
        <v>98</v>
      </c>
      <c r="G20" s="245"/>
      <c r="H20" s="245"/>
      <c r="I20" s="245"/>
      <c r="J20" s="26">
        <v>8</v>
      </c>
      <c r="K20" s="26">
        <f>J20</f>
        <v>8</v>
      </c>
      <c r="L20" s="25">
        <f>K20/J9</f>
        <v>1</v>
      </c>
    </row>
    <row r="21" spans="1:12" ht="23.1" customHeight="1" x14ac:dyDescent="0.25">
      <c r="A21" s="258" t="s">
        <v>28</v>
      </c>
      <c r="B21" s="247" t="s">
        <v>0</v>
      </c>
      <c r="C21" s="248">
        <v>0.78333333333333333</v>
      </c>
      <c r="D21" s="281">
        <v>7</v>
      </c>
      <c r="E21" s="281">
        <v>161</v>
      </c>
      <c r="F21" s="246" t="s">
        <v>165</v>
      </c>
      <c r="G21" s="246"/>
      <c r="H21" s="246"/>
      <c r="I21" s="246"/>
      <c r="J21" s="101">
        <v>12</v>
      </c>
      <c r="K21" s="256">
        <f>J21+J22+J23+J24</f>
        <v>52</v>
      </c>
      <c r="L21" s="257">
        <f>K21/J9</f>
        <v>6.5</v>
      </c>
    </row>
    <row r="22" spans="1:12" ht="23.1" customHeight="1" x14ac:dyDescent="0.25">
      <c r="A22" s="258"/>
      <c r="B22" s="247"/>
      <c r="C22" s="249"/>
      <c r="D22" s="282"/>
      <c r="E22" s="282"/>
      <c r="F22" s="246" t="s">
        <v>166</v>
      </c>
      <c r="G22" s="246"/>
      <c r="H22" s="246"/>
      <c r="I22" s="246"/>
      <c r="J22" s="101">
        <v>30</v>
      </c>
      <c r="K22" s="256"/>
      <c r="L22" s="257"/>
    </row>
    <row r="23" spans="1:12" ht="23.1" customHeight="1" x14ac:dyDescent="0.25">
      <c r="A23" s="258"/>
      <c r="B23" s="247"/>
      <c r="C23" s="249"/>
      <c r="D23" s="282"/>
      <c r="E23" s="282"/>
      <c r="F23" s="246" t="s">
        <v>167</v>
      </c>
      <c r="G23" s="246"/>
      <c r="H23" s="246"/>
      <c r="I23" s="246"/>
      <c r="J23" s="101">
        <v>10</v>
      </c>
      <c r="K23" s="256"/>
      <c r="L23" s="257"/>
    </row>
    <row r="24" spans="1:12" ht="23.1" customHeight="1" x14ac:dyDescent="0.25">
      <c r="A24" s="258"/>
      <c r="B24" s="247"/>
      <c r="C24" s="249"/>
      <c r="D24" s="282"/>
      <c r="E24" s="282"/>
      <c r="F24" s="238"/>
      <c r="G24" s="238"/>
      <c r="H24" s="238"/>
      <c r="I24" s="238"/>
      <c r="J24" s="103"/>
      <c r="K24" s="256"/>
      <c r="L24" s="257"/>
    </row>
    <row r="25" spans="1:12" ht="23.1" customHeight="1" x14ac:dyDescent="0.25">
      <c r="A25" s="258"/>
      <c r="B25" s="44" t="s">
        <v>1</v>
      </c>
      <c r="C25" s="137">
        <v>0.8979166666666667</v>
      </c>
      <c r="D25" s="176"/>
      <c r="E25" s="179">
        <v>123</v>
      </c>
      <c r="F25" s="279" t="s">
        <v>168</v>
      </c>
      <c r="G25" s="279"/>
      <c r="H25" s="279"/>
      <c r="I25" s="279"/>
      <c r="J25" s="27">
        <v>12.5</v>
      </c>
      <c r="K25" s="27">
        <f>J25</f>
        <v>12.5</v>
      </c>
      <c r="L25" s="25">
        <f>K25/J9</f>
        <v>1.5625</v>
      </c>
    </row>
    <row r="26" spans="1:12" ht="23.1" customHeight="1" x14ac:dyDescent="0.25">
      <c r="A26" s="94" t="s">
        <v>4</v>
      </c>
      <c r="B26" s="100" t="s">
        <v>0</v>
      </c>
      <c r="C26" s="138">
        <v>0.95624999999999993</v>
      </c>
      <c r="D26" s="180">
        <v>14</v>
      </c>
      <c r="E26" s="180">
        <v>157</v>
      </c>
      <c r="F26" s="246"/>
      <c r="G26" s="246"/>
      <c r="H26" s="246"/>
      <c r="I26" s="246"/>
      <c r="J26" s="101"/>
      <c r="K26" s="101">
        <f>J26</f>
        <v>0</v>
      </c>
      <c r="L26" s="99">
        <f>K26/J9</f>
        <v>0</v>
      </c>
    </row>
    <row r="27" spans="1:12" ht="23.1" customHeight="1" x14ac:dyDescent="0.25">
      <c r="A27" s="258" t="s">
        <v>11</v>
      </c>
      <c r="B27" s="259"/>
      <c r="C27" s="138">
        <v>0.125</v>
      </c>
      <c r="D27" s="182">
        <v>1</v>
      </c>
      <c r="E27" s="180">
        <v>162</v>
      </c>
      <c r="F27" s="246"/>
      <c r="G27" s="246"/>
      <c r="H27" s="246"/>
      <c r="I27" s="246"/>
      <c r="J27" s="101"/>
      <c r="K27" s="101">
        <f>J27</f>
        <v>0</v>
      </c>
      <c r="L27" s="99">
        <f>K27/J9</f>
        <v>0</v>
      </c>
    </row>
    <row r="28" spans="1:12" ht="23.1" customHeight="1" x14ac:dyDescent="0.25">
      <c r="A28" s="260" t="s">
        <v>6</v>
      </c>
      <c r="B28" s="261"/>
      <c r="C28" s="139"/>
      <c r="D28" s="181"/>
      <c r="E28" s="181"/>
      <c r="F28" s="276"/>
      <c r="G28" s="276"/>
      <c r="H28" s="276"/>
      <c r="I28" s="276"/>
      <c r="J28" s="20"/>
      <c r="K28" s="20">
        <f>J28</f>
        <v>0</v>
      </c>
      <c r="L28" s="21">
        <f>K28/J9</f>
        <v>0</v>
      </c>
    </row>
    <row r="29" spans="1:12" ht="23.1" customHeight="1" x14ac:dyDescent="0.25">
      <c r="A29" s="260" t="s">
        <v>6</v>
      </c>
      <c r="B29" s="261"/>
      <c r="C29" s="139"/>
      <c r="D29" s="181"/>
      <c r="E29" s="181"/>
      <c r="F29" s="276"/>
      <c r="G29" s="276"/>
      <c r="H29" s="276"/>
      <c r="I29" s="276"/>
      <c r="J29" s="20"/>
      <c r="K29" s="20">
        <f>J29</f>
        <v>0</v>
      </c>
      <c r="L29" s="21">
        <f>K29/J9</f>
        <v>0</v>
      </c>
    </row>
    <row r="30" spans="1:12" s="7" customFormat="1" ht="23.1" customHeight="1" thickBot="1" x14ac:dyDescent="0.3">
      <c r="A30" s="290" t="s">
        <v>238</v>
      </c>
      <c r="B30" s="291"/>
      <c r="C30" s="36">
        <f>D11+D15+D16+D20+D21+D25+D27+D28+D29</f>
        <v>20</v>
      </c>
      <c r="D30" s="36" t="s">
        <v>239</v>
      </c>
      <c r="E30" s="61">
        <f>SUM(E11:E29)/7</f>
        <v>130.14285714285714</v>
      </c>
      <c r="F30" s="289"/>
      <c r="G30" s="289"/>
      <c r="H30" s="289"/>
      <c r="I30" s="289"/>
      <c r="J30" s="42" t="s">
        <v>97</v>
      </c>
      <c r="K30" s="42">
        <f>SUM(K11:K29)</f>
        <v>168.1</v>
      </c>
      <c r="L30" s="43">
        <f>SUM(L11:L29)</f>
        <v>21.012499999999999</v>
      </c>
    </row>
    <row r="31" spans="1:12" s="7" customFormat="1" ht="23.1" customHeight="1" x14ac:dyDescent="0.25">
      <c r="A31" s="172"/>
      <c r="B31" s="172"/>
      <c r="C31" s="173"/>
      <c r="D31" s="173"/>
      <c r="E31" s="174"/>
      <c r="F31" s="172"/>
      <c r="G31" s="172"/>
      <c r="H31" s="172"/>
      <c r="I31" s="172"/>
      <c r="J31" s="175"/>
      <c r="K31" s="175"/>
      <c r="L31" s="174"/>
    </row>
    <row r="32" spans="1:12" s="7" customFormat="1" ht="23.1" customHeight="1" x14ac:dyDescent="0.25">
      <c r="A32" s="172"/>
      <c r="B32" s="172"/>
      <c r="C32" s="173"/>
      <c r="D32" s="173"/>
      <c r="E32" s="174"/>
      <c r="F32" s="172"/>
      <c r="G32" s="172"/>
      <c r="H32" s="172"/>
      <c r="I32" s="172"/>
      <c r="J32" s="175"/>
      <c r="K32" s="175"/>
      <c r="L32" s="174"/>
    </row>
    <row r="33" spans="1:12" s="7" customFormat="1" ht="23.1" customHeight="1" x14ac:dyDescent="0.25">
      <c r="A33" s="172"/>
      <c r="B33" s="172"/>
      <c r="C33" s="173"/>
      <c r="D33" s="173"/>
      <c r="E33" s="174"/>
      <c r="F33" s="172"/>
      <c r="G33" s="172"/>
      <c r="H33" s="172"/>
      <c r="I33" s="172"/>
      <c r="J33" s="175"/>
      <c r="K33" s="175"/>
      <c r="L33" s="174"/>
    </row>
    <row r="34" spans="1:12" ht="23.1" customHeight="1" thickBot="1" x14ac:dyDescent="0.3"/>
    <row r="35" spans="1:12" ht="23.1" customHeight="1" thickBot="1" x14ac:dyDescent="0.3">
      <c r="A35" s="273" t="s">
        <v>186</v>
      </c>
      <c r="B35" s="242"/>
      <c r="C35" s="242"/>
      <c r="D35" s="242"/>
      <c r="E35" s="242"/>
      <c r="F35" s="242"/>
      <c r="G35" s="242"/>
      <c r="H35" s="242"/>
      <c r="I35" s="242"/>
      <c r="J35" s="274" t="s">
        <v>592</v>
      </c>
      <c r="K35" s="274"/>
      <c r="L35" s="275"/>
    </row>
    <row r="36" spans="1:12" ht="23.1" customHeight="1" x14ac:dyDescent="0.25">
      <c r="A36" s="283" t="s">
        <v>169</v>
      </c>
      <c r="B36" s="284"/>
      <c r="C36" s="284"/>
      <c r="D36" s="284"/>
      <c r="E36" s="286" t="s">
        <v>183</v>
      </c>
      <c r="F36" s="286"/>
      <c r="G36" s="286"/>
      <c r="H36" s="286"/>
      <c r="I36" s="286"/>
      <c r="J36" s="277"/>
      <c r="K36" s="277"/>
      <c r="L36" s="278"/>
    </row>
    <row r="37" spans="1:12" ht="23.1" customHeight="1" x14ac:dyDescent="0.25">
      <c r="A37" s="46" t="s">
        <v>170</v>
      </c>
      <c r="B37" s="92"/>
      <c r="C37" s="45" t="s">
        <v>174</v>
      </c>
      <c r="D37" s="92"/>
      <c r="E37" s="285" t="s">
        <v>177</v>
      </c>
      <c r="F37" s="285"/>
      <c r="G37" s="285"/>
      <c r="H37" s="285"/>
      <c r="I37" s="285"/>
      <c r="J37" s="251"/>
      <c r="K37" s="251"/>
      <c r="L37" s="252"/>
    </row>
    <row r="38" spans="1:12" ht="23.1" customHeight="1" x14ac:dyDescent="0.25">
      <c r="A38" s="46" t="s">
        <v>9</v>
      </c>
      <c r="B38" s="92"/>
      <c r="C38" s="45" t="s">
        <v>174</v>
      </c>
      <c r="D38" s="92"/>
      <c r="E38" s="250" t="s">
        <v>178</v>
      </c>
      <c r="F38" s="250"/>
      <c r="G38" s="250"/>
      <c r="H38" s="250"/>
      <c r="I38" s="250"/>
      <c r="J38" s="251"/>
      <c r="K38" s="251"/>
      <c r="L38" s="252"/>
    </row>
    <row r="39" spans="1:12" ht="23.1" customHeight="1" thickBot="1" x14ac:dyDescent="0.3">
      <c r="A39" s="56" t="s">
        <v>10</v>
      </c>
      <c r="B39" s="95"/>
      <c r="C39" s="57" t="s">
        <v>174</v>
      </c>
      <c r="D39" s="95"/>
      <c r="E39" s="253" t="s">
        <v>181</v>
      </c>
      <c r="F39" s="253"/>
      <c r="G39" s="253"/>
      <c r="H39" s="253"/>
      <c r="I39" s="253"/>
      <c r="J39" s="170">
        <v>8</v>
      </c>
      <c r="K39" s="168"/>
      <c r="L39" s="196" t="s">
        <v>593</v>
      </c>
    </row>
    <row r="40" spans="1:12" ht="23.1" customHeight="1" thickBot="1" x14ac:dyDescent="0.3">
      <c r="A40" s="58" t="s">
        <v>5</v>
      </c>
      <c r="B40" s="59" t="s">
        <v>185</v>
      </c>
      <c r="C40" s="39" t="s">
        <v>2</v>
      </c>
      <c r="D40" s="39" t="s">
        <v>3</v>
      </c>
      <c r="E40" s="97" t="s">
        <v>29</v>
      </c>
      <c r="F40" s="239" t="s">
        <v>17</v>
      </c>
      <c r="G40" s="239"/>
      <c r="H40" s="239"/>
      <c r="I40" s="239"/>
      <c r="J40" s="244" t="s">
        <v>18</v>
      </c>
      <c r="K40" s="244"/>
      <c r="L40" s="167" t="s">
        <v>190</v>
      </c>
    </row>
    <row r="41" spans="1:12" ht="23.1" customHeight="1" x14ac:dyDescent="0.25">
      <c r="A41" s="264"/>
      <c r="B41" s="266" t="s">
        <v>0</v>
      </c>
      <c r="C41" s="267"/>
      <c r="D41" s="268"/>
      <c r="E41" s="270"/>
      <c r="F41" s="240"/>
      <c r="G41" s="240"/>
      <c r="H41" s="240"/>
      <c r="I41" s="240"/>
      <c r="J41" s="31"/>
      <c r="K41" s="254">
        <f>J41+J42+J43+J44</f>
        <v>0</v>
      </c>
      <c r="L41" s="271">
        <f>K41/J39</f>
        <v>0</v>
      </c>
    </row>
    <row r="42" spans="1:12" ht="23.1" customHeight="1" x14ac:dyDescent="0.25">
      <c r="A42" s="258"/>
      <c r="B42" s="247"/>
      <c r="C42" s="265"/>
      <c r="D42" s="269"/>
      <c r="E42" s="241"/>
      <c r="F42" s="241"/>
      <c r="G42" s="241"/>
      <c r="H42" s="241"/>
      <c r="I42" s="241"/>
      <c r="J42" s="19"/>
      <c r="K42" s="255"/>
      <c r="L42" s="257"/>
    </row>
    <row r="43" spans="1:12" ht="23.1" customHeight="1" x14ac:dyDescent="0.25">
      <c r="A43" s="258"/>
      <c r="B43" s="247"/>
      <c r="C43" s="265"/>
      <c r="D43" s="269"/>
      <c r="E43" s="241"/>
      <c r="F43" s="241"/>
      <c r="G43" s="241"/>
      <c r="H43" s="241"/>
      <c r="I43" s="241"/>
      <c r="J43" s="19"/>
      <c r="K43" s="255"/>
      <c r="L43" s="257"/>
    </row>
    <row r="44" spans="1:12" ht="23.1" customHeight="1" x14ac:dyDescent="0.25">
      <c r="A44" s="258"/>
      <c r="B44" s="247"/>
      <c r="C44" s="265"/>
      <c r="D44" s="269"/>
      <c r="E44" s="241"/>
      <c r="F44" s="238"/>
      <c r="G44" s="238"/>
      <c r="H44" s="238"/>
      <c r="I44" s="238"/>
      <c r="J44" s="103"/>
      <c r="K44" s="255"/>
      <c r="L44" s="257"/>
    </row>
    <row r="45" spans="1:12" ht="23.1" customHeight="1" x14ac:dyDescent="0.25">
      <c r="A45" s="258"/>
      <c r="B45" s="44" t="s">
        <v>1</v>
      </c>
      <c r="C45" s="135"/>
      <c r="D45" s="102"/>
      <c r="E45" s="23"/>
      <c r="F45" s="237"/>
      <c r="G45" s="237"/>
      <c r="H45" s="237"/>
      <c r="I45" s="237"/>
      <c r="J45" s="24"/>
      <c r="K45" s="24">
        <v>0</v>
      </c>
      <c r="L45" s="25">
        <f>K45/J39</f>
        <v>0</v>
      </c>
    </row>
    <row r="46" spans="1:12" ht="23.1" customHeight="1" x14ac:dyDescent="0.25">
      <c r="A46" s="258"/>
      <c r="B46" s="247" t="s">
        <v>0</v>
      </c>
      <c r="C46" s="265"/>
      <c r="D46" s="272"/>
      <c r="E46" s="288"/>
      <c r="F46" s="238"/>
      <c r="G46" s="238"/>
      <c r="H46" s="238"/>
      <c r="I46" s="238"/>
      <c r="J46" s="103"/>
      <c r="K46" s="255">
        <f>J46+J47+J48+J49</f>
        <v>0</v>
      </c>
      <c r="L46" s="257">
        <f>K46/J39</f>
        <v>0</v>
      </c>
    </row>
    <row r="47" spans="1:12" ht="23.1" customHeight="1" x14ac:dyDescent="0.25">
      <c r="A47" s="258"/>
      <c r="B47" s="247"/>
      <c r="C47" s="265"/>
      <c r="D47" s="269"/>
      <c r="E47" s="241"/>
      <c r="F47" s="238"/>
      <c r="G47" s="238"/>
      <c r="H47" s="238"/>
      <c r="I47" s="238"/>
      <c r="J47" s="103"/>
      <c r="K47" s="255"/>
      <c r="L47" s="257"/>
    </row>
    <row r="48" spans="1:12" ht="23.1" customHeight="1" x14ac:dyDescent="0.25">
      <c r="A48" s="258"/>
      <c r="B48" s="247"/>
      <c r="C48" s="265"/>
      <c r="D48" s="269"/>
      <c r="E48" s="241"/>
      <c r="F48" s="238"/>
      <c r="G48" s="238"/>
      <c r="H48" s="238"/>
      <c r="I48" s="238"/>
      <c r="J48" s="101"/>
      <c r="K48" s="255"/>
      <c r="L48" s="257"/>
    </row>
    <row r="49" spans="1:12" ht="23.1" customHeight="1" x14ac:dyDescent="0.25">
      <c r="A49" s="258"/>
      <c r="B49" s="247"/>
      <c r="C49" s="265"/>
      <c r="D49" s="269"/>
      <c r="E49" s="241"/>
      <c r="F49" s="238"/>
      <c r="G49" s="238"/>
      <c r="H49" s="238"/>
      <c r="I49" s="238"/>
      <c r="J49" s="101"/>
      <c r="K49" s="255"/>
      <c r="L49" s="257"/>
    </row>
    <row r="50" spans="1:12" ht="23.1" customHeight="1" x14ac:dyDescent="0.25">
      <c r="A50" s="258"/>
      <c r="B50" s="44" t="s">
        <v>1</v>
      </c>
      <c r="C50" s="136"/>
      <c r="D50" s="102"/>
      <c r="E50" s="35"/>
      <c r="F50" s="245"/>
      <c r="G50" s="245"/>
      <c r="H50" s="245"/>
      <c r="I50" s="245"/>
      <c r="J50" s="26"/>
      <c r="K50" s="26">
        <f>J50</f>
        <v>0</v>
      </c>
      <c r="L50" s="25">
        <f>K50/J39</f>
        <v>0</v>
      </c>
    </row>
    <row r="51" spans="1:12" ht="23.1" customHeight="1" x14ac:dyDescent="0.25">
      <c r="A51" s="258"/>
      <c r="B51" s="247" t="s">
        <v>0</v>
      </c>
      <c r="C51" s="248"/>
      <c r="D51" s="292"/>
      <c r="E51" s="292"/>
      <c r="F51" s="246"/>
      <c r="G51" s="246"/>
      <c r="H51" s="246"/>
      <c r="I51" s="246"/>
      <c r="J51" s="101"/>
      <c r="K51" s="256">
        <f>J51+J52+J53+J54</f>
        <v>0</v>
      </c>
      <c r="L51" s="257">
        <f>K51/J39</f>
        <v>0</v>
      </c>
    </row>
    <row r="52" spans="1:12" ht="23.1" customHeight="1" x14ac:dyDescent="0.25">
      <c r="A52" s="258"/>
      <c r="B52" s="247"/>
      <c r="C52" s="249"/>
      <c r="D52" s="238"/>
      <c r="E52" s="238"/>
      <c r="F52" s="246"/>
      <c r="G52" s="246"/>
      <c r="H52" s="246"/>
      <c r="I52" s="246"/>
      <c r="J52" s="101"/>
      <c r="K52" s="256"/>
      <c r="L52" s="257"/>
    </row>
    <row r="53" spans="1:12" ht="23.1" customHeight="1" x14ac:dyDescent="0.25">
      <c r="A53" s="258"/>
      <c r="B53" s="247"/>
      <c r="C53" s="249"/>
      <c r="D53" s="238"/>
      <c r="E53" s="238"/>
      <c r="F53" s="246"/>
      <c r="G53" s="246"/>
      <c r="H53" s="246"/>
      <c r="I53" s="246"/>
      <c r="J53" s="101"/>
      <c r="K53" s="256"/>
      <c r="L53" s="257"/>
    </row>
    <row r="54" spans="1:12" ht="23.1" customHeight="1" x14ac:dyDescent="0.25">
      <c r="A54" s="258"/>
      <c r="B54" s="247"/>
      <c r="C54" s="249"/>
      <c r="D54" s="238"/>
      <c r="E54" s="238"/>
      <c r="F54" s="238"/>
      <c r="G54" s="238"/>
      <c r="H54" s="238"/>
      <c r="I54" s="238"/>
      <c r="J54" s="103"/>
      <c r="K54" s="256"/>
      <c r="L54" s="257"/>
    </row>
    <row r="55" spans="1:12" ht="23.1" customHeight="1" x14ac:dyDescent="0.25">
      <c r="A55" s="258"/>
      <c r="B55" s="44" t="s">
        <v>1</v>
      </c>
      <c r="C55" s="137"/>
      <c r="D55" s="102"/>
      <c r="E55" s="34"/>
      <c r="F55" s="279"/>
      <c r="G55" s="279"/>
      <c r="H55" s="279"/>
      <c r="I55" s="279"/>
      <c r="J55" s="27"/>
      <c r="K55" s="27">
        <f>J55</f>
        <v>0</v>
      </c>
      <c r="L55" s="25">
        <f>K55/J39</f>
        <v>0</v>
      </c>
    </row>
    <row r="56" spans="1:12" ht="23.1" customHeight="1" x14ac:dyDescent="0.25">
      <c r="A56" s="94"/>
      <c r="B56" s="100" t="s">
        <v>0</v>
      </c>
      <c r="C56" s="138"/>
      <c r="D56" s="104"/>
      <c r="E56" s="104"/>
      <c r="F56" s="246"/>
      <c r="G56" s="246"/>
      <c r="H56" s="246"/>
      <c r="I56" s="246"/>
      <c r="J56" s="101"/>
      <c r="K56" s="101">
        <f>J56</f>
        <v>0</v>
      </c>
      <c r="L56" s="99">
        <f>K56/J39</f>
        <v>0</v>
      </c>
    </row>
    <row r="57" spans="1:12" ht="23.1" customHeight="1" x14ac:dyDescent="0.25">
      <c r="A57" s="258" t="s">
        <v>11</v>
      </c>
      <c r="B57" s="259"/>
      <c r="C57" s="138"/>
      <c r="D57" s="98"/>
      <c r="E57" s="104"/>
      <c r="F57" s="246"/>
      <c r="G57" s="246"/>
      <c r="H57" s="246"/>
      <c r="I57" s="246"/>
      <c r="J57" s="101"/>
      <c r="K57" s="101">
        <f>J57</f>
        <v>0</v>
      </c>
      <c r="L57" s="99">
        <f>K57/J39</f>
        <v>0</v>
      </c>
    </row>
    <row r="58" spans="1:12" ht="23.1" customHeight="1" x14ac:dyDescent="0.25">
      <c r="A58" s="260" t="s">
        <v>6</v>
      </c>
      <c r="B58" s="261"/>
      <c r="C58" s="139"/>
      <c r="D58" s="91"/>
      <c r="E58" s="91"/>
      <c r="F58" s="276"/>
      <c r="G58" s="276"/>
      <c r="H58" s="276"/>
      <c r="I58" s="276"/>
      <c r="J58" s="20"/>
      <c r="K58" s="20">
        <f>J58</f>
        <v>0</v>
      </c>
      <c r="L58" s="21">
        <f>K58/J39</f>
        <v>0</v>
      </c>
    </row>
    <row r="59" spans="1:12" ht="23.1" customHeight="1" x14ac:dyDescent="0.25">
      <c r="A59" s="260" t="s">
        <v>6</v>
      </c>
      <c r="B59" s="261"/>
      <c r="C59" s="139"/>
      <c r="D59" s="91"/>
      <c r="E59" s="91"/>
      <c r="F59" s="276"/>
      <c r="G59" s="276"/>
      <c r="H59" s="276"/>
      <c r="I59" s="276"/>
      <c r="J59" s="20"/>
      <c r="K59" s="20">
        <f>J59</f>
        <v>0</v>
      </c>
      <c r="L59" s="21">
        <f>K59/J39</f>
        <v>0</v>
      </c>
    </row>
    <row r="60" spans="1:12" ht="23.1" customHeight="1" thickBot="1" x14ac:dyDescent="0.3">
      <c r="A60" s="290" t="s">
        <v>238</v>
      </c>
      <c r="B60" s="291"/>
      <c r="C60" s="36">
        <f>D41+D45+D46+D50+D51+D55+D57+D58+D59</f>
        <v>0</v>
      </c>
      <c r="D60" s="36" t="s">
        <v>239</v>
      </c>
      <c r="E60" s="61">
        <f>SUM(E41:E59)/10</f>
        <v>0</v>
      </c>
      <c r="F60" s="289"/>
      <c r="G60" s="289"/>
      <c r="H60" s="289"/>
      <c r="I60" s="289"/>
      <c r="J60" s="42" t="s">
        <v>97</v>
      </c>
      <c r="K60" s="42">
        <f>SUM(K41:K59)</f>
        <v>0</v>
      </c>
      <c r="L60" s="43">
        <f>SUM(L41:L59)</f>
        <v>0</v>
      </c>
    </row>
    <row r="61" spans="1:12" ht="23.1" customHeight="1" thickBot="1" x14ac:dyDescent="0.3"/>
    <row r="62" spans="1:12" ht="23.1" customHeight="1" thickBot="1" x14ac:dyDescent="0.3">
      <c r="A62" s="273" t="s">
        <v>186</v>
      </c>
      <c r="B62" s="242"/>
      <c r="C62" s="242"/>
      <c r="D62" s="242"/>
      <c r="E62" s="242"/>
      <c r="F62" s="242"/>
      <c r="G62" s="242"/>
      <c r="H62" s="242"/>
      <c r="I62" s="242"/>
      <c r="J62" s="242" t="s">
        <v>594</v>
      </c>
      <c r="K62" s="242"/>
      <c r="L62" s="243"/>
    </row>
    <row r="63" spans="1:12" ht="23.1" customHeight="1" x14ac:dyDescent="0.25">
      <c r="A63" s="283" t="s">
        <v>169</v>
      </c>
      <c r="B63" s="284"/>
      <c r="C63" s="284"/>
      <c r="D63" s="284"/>
      <c r="E63" s="286" t="s">
        <v>183</v>
      </c>
      <c r="F63" s="286"/>
      <c r="G63" s="286"/>
      <c r="H63" s="286"/>
      <c r="I63" s="286"/>
      <c r="J63" s="277"/>
      <c r="K63" s="277"/>
      <c r="L63" s="278"/>
    </row>
    <row r="64" spans="1:12" ht="23.1" customHeight="1" x14ac:dyDescent="0.25">
      <c r="A64" s="46" t="s">
        <v>170</v>
      </c>
      <c r="B64" s="92"/>
      <c r="C64" s="45" t="s">
        <v>174</v>
      </c>
      <c r="D64" s="92"/>
      <c r="E64" s="285" t="s">
        <v>177</v>
      </c>
      <c r="F64" s="285"/>
      <c r="G64" s="285"/>
      <c r="H64" s="285"/>
      <c r="I64" s="285"/>
      <c r="J64" s="251"/>
      <c r="K64" s="251"/>
      <c r="L64" s="252"/>
    </row>
    <row r="65" spans="1:12" ht="23.1" customHeight="1" x14ac:dyDescent="0.25">
      <c r="A65" s="46" t="s">
        <v>9</v>
      </c>
      <c r="B65" s="92"/>
      <c r="C65" s="45" t="s">
        <v>174</v>
      </c>
      <c r="D65" s="92"/>
      <c r="E65" s="250" t="s">
        <v>178</v>
      </c>
      <c r="F65" s="250"/>
      <c r="G65" s="250"/>
      <c r="H65" s="250"/>
      <c r="I65" s="250"/>
      <c r="J65" s="251"/>
      <c r="K65" s="251"/>
      <c r="L65" s="252"/>
    </row>
    <row r="66" spans="1:12" ht="23.1" customHeight="1" thickBot="1" x14ac:dyDescent="0.3">
      <c r="A66" s="56" t="s">
        <v>10</v>
      </c>
      <c r="B66" s="95"/>
      <c r="C66" s="57" t="s">
        <v>174</v>
      </c>
      <c r="D66" s="95"/>
      <c r="E66" s="253" t="s">
        <v>181</v>
      </c>
      <c r="F66" s="253"/>
      <c r="G66" s="253"/>
      <c r="H66" s="253"/>
      <c r="I66" s="253"/>
      <c r="J66" s="170">
        <v>8</v>
      </c>
      <c r="K66" s="168"/>
      <c r="L66" s="196" t="s">
        <v>593</v>
      </c>
    </row>
    <row r="67" spans="1:12" ht="23.1" customHeight="1" thickBot="1" x14ac:dyDescent="0.3">
      <c r="A67" s="58" t="s">
        <v>5</v>
      </c>
      <c r="B67" s="59" t="s">
        <v>185</v>
      </c>
      <c r="C67" s="39" t="s">
        <v>2</v>
      </c>
      <c r="D67" s="39" t="s">
        <v>3</v>
      </c>
      <c r="E67" s="97" t="s">
        <v>29</v>
      </c>
      <c r="F67" s="239" t="s">
        <v>17</v>
      </c>
      <c r="G67" s="239"/>
      <c r="H67" s="239"/>
      <c r="I67" s="239"/>
      <c r="J67" s="244" t="s">
        <v>18</v>
      </c>
      <c r="K67" s="244"/>
      <c r="L67" s="167" t="s">
        <v>190</v>
      </c>
    </row>
    <row r="68" spans="1:12" ht="23.1" customHeight="1" x14ac:dyDescent="0.25">
      <c r="A68" s="264"/>
      <c r="B68" s="266" t="s">
        <v>0</v>
      </c>
      <c r="C68" s="267"/>
      <c r="D68" s="268"/>
      <c r="E68" s="270"/>
      <c r="F68" s="240"/>
      <c r="G68" s="240"/>
      <c r="H68" s="240"/>
      <c r="I68" s="240"/>
      <c r="J68" s="31"/>
      <c r="K68" s="254">
        <f>J68+J69+J70+J71</f>
        <v>0</v>
      </c>
      <c r="L68" s="271">
        <f>K68/J66</f>
        <v>0</v>
      </c>
    </row>
    <row r="69" spans="1:12" ht="23.1" customHeight="1" x14ac:dyDescent="0.25">
      <c r="A69" s="258"/>
      <c r="B69" s="247"/>
      <c r="C69" s="265"/>
      <c r="D69" s="269"/>
      <c r="E69" s="241"/>
      <c r="F69" s="241"/>
      <c r="G69" s="241"/>
      <c r="H69" s="241"/>
      <c r="I69" s="241"/>
      <c r="J69" s="19"/>
      <c r="K69" s="255"/>
      <c r="L69" s="257"/>
    </row>
    <row r="70" spans="1:12" ht="23.1" customHeight="1" x14ac:dyDescent="0.25">
      <c r="A70" s="258"/>
      <c r="B70" s="247"/>
      <c r="C70" s="265"/>
      <c r="D70" s="269"/>
      <c r="E70" s="241"/>
      <c r="F70" s="241"/>
      <c r="G70" s="241"/>
      <c r="H70" s="241"/>
      <c r="I70" s="241"/>
      <c r="J70" s="19"/>
      <c r="K70" s="255"/>
      <c r="L70" s="257"/>
    </row>
    <row r="71" spans="1:12" ht="23.1" customHeight="1" x14ac:dyDescent="0.25">
      <c r="A71" s="258"/>
      <c r="B71" s="247"/>
      <c r="C71" s="265"/>
      <c r="D71" s="269"/>
      <c r="E71" s="241"/>
      <c r="F71" s="238"/>
      <c r="G71" s="238"/>
      <c r="H71" s="238"/>
      <c r="I71" s="238"/>
      <c r="J71" s="103"/>
      <c r="K71" s="255"/>
      <c r="L71" s="257"/>
    </row>
    <row r="72" spans="1:12" ht="23.1" customHeight="1" x14ac:dyDescent="0.25">
      <c r="A72" s="258"/>
      <c r="B72" s="44" t="s">
        <v>1</v>
      </c>
      <c r="C72" s="135"/>
      <c r="D72" s="102"/>
      <c r="E72" s="23"/>
      <c r="F72" s="237"/>
      <c r="G72" s="237"/>
      <c r="H72" s="237"/>
      <c r="I72" s="237"/>
      <c r="J72" s="24"/>
      <c r="K72" s="24">
        <v>0</v>
      </c>
      <c r="L72" s="25">
        <f>K72/J66</f>
        <v>0</v>
      </c>
    </row>
    <row r="73" spans="1:12" ht="23.1" customHeight="1" x14ac:dyDescent="0.25">
      <c r="A73" s="258"/>
      <c r="B73" s="247" t="s">
        <v>0</v>
      </c>
      <c r="C73" s="265"/>
      <c r="D73" s="272"/>
      <c r="E73" s="288"/>
      <c r="F73" s="238"/>
      <c r="G73" s="238"/>
      <c r="H73" s="238"/>
      <c r="I73" s="238"/>
      <c r="J73" s="103"/>
      <c r="K73" s="255">
        <f>J73+J74+J75+J76</f>
        <v>0</v>
      </c>
      <c r="L73" s="257">
        <f>K73/J66</f>
        <v>0</v>
      </c>
    </row>
    <row r="74" spans="1:12" ht="23.1" customHeight="1" x14ac:dyDescent="0.25">
      <c r="A74" s="258"/>
      <c r="B74" s="247"/>
      <c r="C74" s="265"/>
      <c r="D74" s="269"/>
      <c r="E74" s="241"/>
      <c r="F74" s="238"/>
      <c r="G74" s="238"/>
      <c r="H74" s="238"/>
      <c r="I74" s="238"/>
      <c r="J74" s="103"/>
      <c r="K74" s="255"/>
      <c r="L74" s="257"/>
    </row>
    <row r="75" spans="1:12" ht="23.1" customHeight="1" x14ac:dyDescent="0.25">
      <c r="A75" s="258"/>
      <c r="B75" s="247"/>
      <c r="C75" s="265"/>
      <c r="D75" s="269"/>
      <c r="E75" s="241"/>
      <c r="F75" s="238"/>
      <c r="G75" s="238"/>
      <c r="H75" s="238"/>
      <c r="I75" s="238"/>
      <c r="J75" s="101"/>
      <c r="K75" s="255"/>
      <c r="L75" s="257"/>
    </row>
    <row r="76" spans="1:12" ht="23.1" customHeight="1" x14ac:dyDescent="0.25">
      <c r="A76" s="258"/>
      <c r="B76" s="247"/>
      <c r="C76" s="265"/>
      <c r="D76" s="269"/>
      <c r="E76" s="241"/>
      <c r="F76" s="238"/>
      <c r="G76" s="238"/>
      <c r="H76" s="238"/>
      <c r="I76" s="238"/>
      <c r="J76" s="101"/>
      <c r="K76" s="255"/>
      <c r="L76" s="257"/>
    </row>
    <row r="77" spans="1:12" ht="23.1" customHeight="1" x14ac:dyDescent="0.25">
      <c r="A77" s="258"/>
      <c r="B77" s="44" t="s">
        <v>1</v>
      </c>
      <c r="C77" s="136"/>
      <c r="D77" s="102"/>
      <c r="E77" s="35"/>
      <c r="F77" s="245"/>
      <c r="G77" s="245"/>
      <c r="H77" s="245"/>
      <c r="I77" s="245"/>
      <c r="J77" s="26"/>
      <c r="K77" s="26">
        <f>J77</f>
        <v>0</v>
      </c>
      <c r="L77" s="25">
        <f>K77/J66</f>
        <v>0</v>
      </c>
    </row>
    <row r="78" spans="1:12" ht="23.1" customHeight="1" x14ac:dyDescent="0.25">
      <c r="A78" s="258"/>
      <c r="B78" s="247" t="s">
        <v>0</v>
      </c>
      <c r="C78" s="248"/>
      <c r="D78" s="292"/>
      <c r="E78" s="292"/>
      <c r="F78" s="246"/>
      <c r="G78" s="246"/>
      <c r="H78" s="246"/>
      <c r="I78" s="246"/>
      <c r="J78" s="101"/>
      <c r="K78" s="256">
        <f>J78+J79+J80+J81</f>
        <v>0</v>
      </c>
      <c r="L78" s="257">
        <f>K78/J66</f>
        <v>0</v>
      </c>
    </row>
    <row r="79" spans="1:12" ht="23.1" customHeight="1" x14ac:dyDescent="0.25">
      <c r="A79" s="258"/>
      <c r="B79" s="247"/>
      <c r="C79" s="249"/>
      <c r="D79" s="238"/>
      <c r="E79" s="238"/>
      <c r="F79" s="246"/>
      <c r="G79" s="246"/>
      <c r="H79" s="246"/>
      <c r="I79" s="246"/>
      <c r="J79" s="101"/>
      <c r="K79" s="256"/>
      <c r="L79" s="257"/>
    </row>
    <row r="80" spans="1:12" ht="23.1" customHeight="1" x14ac:dyDescent="0.25">
      <c r="A80" s="258"/>
      <c r="B80" s="247"/>
      <c r="C80" s="249"/>
      <c r="D80" s="238"/>
      <c r="E80" s="238"/>
      <c r="F80" s="246"/>
      <c r="G80" s="246"/>
      <c r="H80" s="246"/>
      <c r="I80" s="246"/>
      <c r="J80" s="101"/>
      <c r="K80" s="256"/>
      <c r="L80" s="257"/>
    </row>
    <row r="81" spans="1:12" ht="23.1" customHeight="1" x14ac:dyDescent="0.25">
      <c r="A81" s="258"/>
      <c r="B81" s="247"/>
      <c r="C81" s="249"/>
      <c r="D81" s="238"/>
      <c r="E81" s="238"/>
      <c r="F81" s="238"/>
      <c r="G81" s="238"/>
      <c r="H81" s="238"/>
      <c r="I81" s="238"/>
      <c r="J81" s="103"/>
      <c r="K81" s="256"/>
      <c r="L81" s="257"/>
    </row>
    <row r="82" spans="1:12" ht="23.1" customHeight="1" x14ac:dyDescent="0.25">
      <c r="A82" s="258"/>
      <c r="B82" s="44" t="s">
        <v>1</v>
      </c>
      <c r="C82" s="137"/>
      <c r="D82" s="102"/>
      <c r="E82" s="34"/>
      <c r="F82" s="279"/>
      <c r="G82" s="279"/>
      <c r="H82" s="279"/>
      <c r="I82" s="279"/>
      <c r="J82" s="27"/>
      <c r="K82" s="27">
        <f>J82</f>
        <v>0</v>
      </c>
      <c r="L82" s="25">
        <f>K82/J66</f>
        <v>0</v>
      </c>
    </row>
    <row r="83" spans="1:12" ht="23.1" customHeight="1" x14ac:dyDescent="0.25">
      <c r="A83" s="94"/>
      <c r="B83" s="100" t="s">
        <v>0</v>
      </c>
      <c r="C83" s="138"/>
      <c r="D83" s="104"/>
      <c r="E83" s="104"/>
      <c r="F83" s="246"/>
      <c r="G83" s="246"/>
      <c r="H83" s="246"/>
      <c r="I83" s="246"/>
      <c r="J83" s="101"/>
      <c r="K83" s="101">
        <f>J83</f>
        <v>0</v>
      </c>
      <c r="L83" s="99">
        <f>K83/J66</f>
        <v>0</v>
      </c>
    </row>
    <row r="84" spans="1:12" ht="23.1" customHeight="1" x14ac:dyDescent="0.25">
      <c r="A84" s="258" t="s">
        <v>11</v>
      </c>
      <c r="B84" s="259"/>
      <c r="C84" s="138"/>
      <c r="D84" s="98"/>
      <c r="E84" s="104"/>
      <c r="F84" s="246"/>
      <c r="G84" s="246"/>
      <c r="H84" s="246"/>
      <c r="I84" s="246"/>
      <c r="J84" s="101"/>
      <c r="K84" s="101">
        <f>J84</f>
        <v>0</v>
      </c>
      <c r="L84" s="99">
        <f>K84/J66</f>
        <v>0</v>
      </c>
    </row>
    <row r="85" spans="1:12" ht="23.1" customHeight="1" x14ac:dyDescent="0.25">
      <c r="A85" s="260" t="s">
        <v>6</v>
      </c>
      <c r="B85" s="261"/>
      <c r="C85" s="139"/>
      <c r="D85" s="91"/>
      <c r="E85" s="91"/>
      <c r="F85" s="276"/>
      <c r="G85" s="276"/>
      <c r="H85" s="276"/>
      <c r="I85" s="276"/>
      <c r="J85" s="20"/>
      <c r="K85" s="20">
        <f>J85</f>
        <v>0</v>
      </c>
      <c r="L85" s="21">
        <f>K85/J66</f>
        <v>0</v>
      </c>
    </row>
    <row r="86" spans="1:12" ht="23.1" customHeight="1" x14ac:dyDescent="0.25">
      <c r="A86" s="260" t="s">
        <v>6</v>
      </c>
      <c r="B86" s="261"/>
      <c r="C86" s="139"/>
      <c r="D86" s="91"/>
      <c r="E86" s="91"/>
      <c r="F86" s="276"/>
      <c r="G86" s="276"/>
      <c r="H86" s="276"/>
      <c r="I86" s="276"/>
      <c r="J86" s="20"/>
      <c r="K86" s="20">
        <f>J86</f>
        <v>0</v>
      </c>
      <c r="L86" s="21">
        <f>K86/J66</f>
        <v>0</v>
      </c>
    </row>
    <row r="87" spans="1:12" ht="23.1" customHeight="1" thickBot="1" x14ac:dyDescent="0.3">
      <c r="A87" s="290" t="s">
        <v>238</v>
      </c>
      <c r="B87" s="291"/>
      <c r="C87" s="36">
        <f>D68+D72+D73+D77+D78+D82+D84+D85+D86</f>
        <v>0</v>
      </c>
      <c r="D87" s="36" t="s">
        <v>239</v>
      </c>
      <c r="E87" s="61">
        <f>SUM(E68:E86)/10</f>
        <v>0</v>
      </c>
      <c r="F87" s="289"/>
      <c r="G87" s="289"/>
      <c r="H87" s="289"/>
      <c r="I87" s="289"/>
      <c r="J87" s="42" t="s">
        <v>97</v>
      </c>
      <c r="K87" s="42">
        <f>SUM(K68:K86)</f>
        <v>0</v>
      </c>
      <c r="L87" s="43">
        <f>SUM(L68:L86)</f>
        <v>0</v>
      </c>
    </row>
    <row r="88" spans="1:12" ht="23.1" customHeight="1" thickBot="1" x14ac:dyDescent="0.3"/>
    <row r="89" spans="1:12" ht="23.1" customHeight="1" thickBot="1" x14ac:dyDescent="0.3">
      <c r="A89" s="273" t="s">
        <v>186</v>
      </c>
      <c r="B89" s="242"/>
      <c r="C89" s="242"/>
      <c r="D89" s="242"/>
      <c r="E89" s="242"/>
      <c r="F89" s="242"/>
      <c r="G89" s="242"/>
      <c r="H89" s="242"/>
      <c r="I89" s="242"/>
      <c r="J89" s="242" t="s">
        <v>595</v>
      </c>
      <c r="K89" s="242"/>
      <c r="L89" s="243"/>
    </row>
    <row r="90" spans="1:12" ht="23.1" customHeight="1" x14ac:dyDescent="0.25">
      <c r="A90" s="283" t="s">
        <v>169</v>
      </c>
      <c r="B90" s="284"/>
      <c r="C90" s="284"/>
      <c r="D90" s="284"/>
      <c r="E90" s="286" t="s">
        <v>183</v>
      </c>
      <c r="F90" s="286"/>
      <c r="G90" s="286"/>
      <c r="H90" s="286"/>
      <c r="I90" s="286"/>
      <c r="J90" s="277"/>
      <c r="K90" s="277"/>
      <c r="L90" s="278"/>
    </row>
    <row r="91" spans="1:12" ht="23.1" customHeight="1" x14ac:dyDescent="0.25">
      <c r="A91" s="46" t="s">
        <v>170</v>
      </c>
      <c r="B91" s="92"/>
      <c r="C91" s="45" t="s">
        <v>174</v>
      </c>
      <c r="D91" s="92"/>
      <c r="E91" s="285" t="s">
        <v>177</v>
      </c>
      <c r="F91" s="285"/>
      <c r="G91" s="285"/>
      <c r="H91" s="285"/>
      <c r="I91" s="285"/>
      <c r="J91" s="251"/>
      <c r="K91" s="251"/>
      <c r="L91" s="252"/>
    </row>
    <row r="92" spans="1:12" ht="23.1" customHeight="1" x14ac:dyDescent="0.25">
      <c r="A92" s="46" t="s">
        <v>9</v>
      </c>
      <c r="B92" s="92"/>
      <c r="C92" s="45" t="s">
        <v>174</v>
      </c>
      <c r="D92" s="92"/>
      <c r="E92" s="250" t="s">
        <v>178</v>
      </c>
      <c r="F92" s="250"/>
      <c r="G92" s="250"/>
      <c r="H92" s="250"/>
      <c r="I92" s="250"/>
      <c r="J92" s="251"/>
      <c r="K92" s="251"/>
      <c r="L92" s="252"/>
    </row>
    <row r="93" spans="1:12" ht="23.1" customHeight="1" thickBot="1" x14ac:dyDescent="0.3">
      <c r="A93" s="56" t="s">
        <v>10</v>
      </c>
      <c r="B93" s="95"/>
      <c r="C93" s="57" t="s">
        <v>174</v>
      </c>
      <c r="D93" s="95"/>
      <c r="E93" s="253" t="s">
        <v>181</v>
      </c>
      <c r="F93" s="253"/>
      <c r="G93" s="253"/>
      <c r="H93" s="253"/>
      <c r="I93" s="253"/>
      <c r="J93" s="170">
        <v>8</v>
      </c>
      <c r="K93" s="168"/>
      <c r="L93" s="196" t="s">
        <v>593</v>
      </c>
    </row>
    <row r="94" spans="1:12" ht="23.1" customHeight="1" thickBot="1" x14ac:dyDescent="0.3">
      <c r="A94" s="58" t="s">
        <v>5</v>
      </c>
      <c r="B94" s="59" t="s">
        <v>185</v>
      </c>
      <c r="C94" s="39" t="s">
        <v>2</v>
      </c>
      <c r="D94" s="39" t="s">
        <v>3</v>
      </c>
      <c r="E94" s="97" t="s">
        <v>29</v>
      </c>
      <c r="F94" s="239" t="s">
        <v>17</v>
      </c>
      <c r="G94" s="239"/>
      <c r="H94" s="239"/>
      <c r="I94" s="239"/>
      <c r="J94" s="244" t="s">
        <v>18</v>
      </c>
      <c r="K94" s="244"/>
      <c r="L94" s="167" t="s">
        <v>190</v>
      </c>
    </row>
    <row r="95" spans="1:12" ht="23.1" customHeight="1" x14ac:dyDescent="0.25">
      <c r="A95" s="264"/>
      <c r="B95" s="266" t="s">
        <v>0</v>
      </c>
      <c r="C95" s="267"/>
      <c r="D95" s="268"/>
      <c r="E95" s="270"/>
      <c r="F95" s="240"/>
      <c r="G95" s="240"/>
      <c r="H95" s="240"/>
      <c r="I95" s="240"/>
      <c r="J95" s="31"/>
      <c r="K95" s="254">
        <f>J95+J96+J97+J98</f>
        <v>0</v>
      </c>
      <c r="L95" s="271">
        <f>K95/J93</f>
        <v>0</v>
      </c>
    </row>
    <row r="96" spans="1:12" ht="23.1" customHeight="1" x14ac:dyDescent="0.25">
      <c r="A96" s="258"/>
      <c r="B96" s="247"/>
      <c r="C96" s="265"/>
      <c r="D96" s="269"/>
      <c r="E96" s="241"/>
      <c r="F96" s="241"/>
      <c r="G96" s="241"/>
      <c r="H96" s="241"/>
      <c r="I96" s="241"/>
      <c r="J96" s="19"/>
      <c r="K96" s="255"/>
      <c r="L96" s="257"/>
    </row>
    <row r="97" spans="1:12" ht="23.1" customHeight="1" x14ac:dyDescent="0.25">
      <c r="A97" s="258"/>
      <c r="B97" s="247"/>
      <c r="C97" s="265"/>
      <c r="D97" s="269"/>
      <c r="E97" s="241"/>
      <c r="F97" s="241"/>
      <c r="G97" s="241"/>
      <c r="H97" s="241"/>
      <c r="I97" s="241"/>
      <c r="J97" s="19"/>
      <c r="K97" s="255"/>
      <c r="L97" s="257"/>
    </row>
    <row r="98" spans="1:12" ht="23.1" customHeight="1" x14ac:dyDescent="0.25">
      <c r="A98" s="258"/>
      <c r="B98" s="247"/>
      <c r="C98" s="265"/>
      <c r="D98" s="269"/>
      <c r="E98" s="241"/>
      <c r="F98" s="238"/>
      <c r="G98" s="238"/>
      <c r="H98" s="238"/>
      <c r="I98" s="238"/>
      <c r="J98" s="103"/>
      <c r="K98" s="255"/>
      <c r="L98" s="257"/>
    </row>
    <row r="99" spans="1:12" ht="23.1" customHeight="1" x14ac:dyDescent="0.25">
      <c r="A99" s="258"/>
      <c r="B99" s="44" t="s">
        <v>1</v>
      </c>
      <c r="C99" s="135"/>
      <c r="D99" s="102"/>
      <c r="E99" s="23"/>
      <c r="F99" s="237"/>
      <c r="G99" s="237"/>
      <c r="H99" s="237"/>
      <c r="I99" s="237"/>
      <c r="J99" s="24"/>
      <c r="K99" s="24">
        <v>0</v>
      </c>
      <c r="L99" s="25">
        <f>K99/J93</f>
        <v>0</v>
      </c>
    </row>
    <row r="100" spans="1:12" ht="23.1" customHeight="1" x14ac:dyDescent="0.25">
      <c r="A100" s="258"/>
      <c r="B100" s="247" t="s">
        <v>0</v>
      </c>
      <c r="C100" s="265"/>
      <c r="D100" s="272"/>
      <c r="E100" s="288"/>
      <c r="F100" s="238"/>
      <c r="G100" s="238"/>
      <c r="H100" s="238"/>
      <c r="I100" s="238"/>
      <c r="J100" s="103"/>
      <c r="K100" s="255">
        <f>J100+J101+J102+J103</f>
        <v>0</v>
      </c>
      <c r="L100" s="257">
        <f>K100/J93</f>
        <v>0</v>
      </c>
    </row>
    <row r="101" spans="1:12" ht="23.1" customHeight="1" x14ac:dyDescent="0.25">
      <c r="A101" s="258"/>
      <c r="B101" s="247"/>
      <c r="C101" s="265"/>
      <c r="D101" s="269"/>
      <c r="E101" s="241"/>
      <c r="F101" s="238"/>
      <c r="G101" s="238"/>
      <c r="H101" s="238"/>
      <c r="I101" s="238"/>
      <c r="J101" s="103"/>
      <c r="K101" s="255"/>
      <c r="L101" s="257"/>
    </row>
    <row r="102" spans="1:12" ht="23.1" customHeight="1" x14ac:dyDescent="0.25">
      <c r="A102" s="258"/>
      <c r="B102" s="247"/>
      <c r="C102" s="265"/>
      <c r="D102" s="269"/>
      <c r="E102" s="241"/>
      <c r="F102" s="238"/>
      <c r="G102" s="238"/>
      <c r="H102" s="238"/>
      <c r="I102" s="238"/>
      <c r="J102" s="101"/>
      <c r="K102" s="255"/>
      <c r="L102" s="257"/>
    </row>
    <row r="103" spans="1:12" ht="23.1" customHeight="1" x14ac:dyDescent="0.25">
      <c r="A103" s="258"/>
      <c r="B103" s="247"/>
      <c r="C103" s="265"/>
      <c r="D103" s="269"/>
      <c r="E103" s="241"/>
      <c r="F103" s="238"/>
      <c r="G103" s="238"/>
      <c r="H103" s="238"/>
      <c r="I103" s="238"/>
      <c r="J103" s="101"/>
      <c r="K103" s="255"/>
      <c r="L103" s="257"/>
    </row>
    <row r="104" spans="1:12" ht="23.1" customHeight="1" x14ac:dyDescent="0.25">
      <c r="A104" s="258"/>
      <c r="B104" s="44" t="s">
        <v>1</v>
      </c>
      <c r="C104" s="136"/>
      <c r="D104" s="102"/>
      <c r="E104" s="35"/>
      <c r="F104" s="245"/>
      <c r="G104" s="245"/>
      <c r="H104" s="245"/>
      <c r="I104" s="245"/>
      <c r="J104" s="26"/>
      <c r="K104" s="26">
        <f>J104</f>
        <v>0</v>
      </c>
      <c r="L104" s="25">
        <f>K104/J93</f>
        <v>0</v>
      </c>
    </row>
    <row r="105" spans="1:12" ht="23.1" customHeight="1" x14ac:dyDescent="0.25">
      <c r="A105" s="258"/>
      <c r="B105" s="247" t="s">
        <v>0</v>
      </c>
      <c r="C105" s="248"/>
      <c r="D105" s="292"/>
      <c r="E105" s="292"/>
      <c r="F105" s="246"/>
      <c r="G105" s="246"/>
      <c r="H105" s="246"/>
      <c r="I105" s="246"/>
      <c r="J105" s="101"/>
      <c r="K105" s="256">
        <f>J105+J106+J107+J108</f>
        <v>0</v>
      </c>
      <c r="L105" s="257">
        <f>K105/J93</f>
        <v>0</v>
      </c>
    </row>
    <row r="106" spans="1:12" ht="23.1" customHeight="1" x14ac:dyDescent="0.25">
      <c r="A106" s="258"/>
      <c r="B106" s="247"/>
      <c r="C106" s="249"/>
      <c r="D106" s="238"/>
      <c r="E106" s="238"/>
      <c r="F106" s="246"/>
      <c r="G106" s="246"/>
      <c r="H106" s="246"/>
      <c r="I106" s="246"/>
      <c r="J106" s="101"/>
      <c r="K106" s="256"/>
      <c r="L106" s="257"/>
    </row>
    <row r="107" spans="1:12" ht="23.1" customHeight="1" x14ac:dyDescent="0.25">
      <c r="A107" s="258"/>
      <c r="B107" s="247"/>
      <c r="C107" s="249"/>
      <c r="D107" s="238"/>
      <c r="E107" s="238"/>
      <c r="F107" s="246"/>
      <c r="G107" s="246"/>
      <c r="H107" s="246"/>
      <c r="I107" s="246"/>
      <c r="J107" s="101"/>
      <c r="K107" s="256"/>
      <c r="L107" s="257"/>
    </row>
    <row r="108" spans="1:12" ht="23.1" customHeight="1" x14ac:dyDescent="0.25">
      <c r="A108" s="258"/>
      <c r="B108" s="247"/>
      <c r="C108" s="249"/>
      <c r="D108" s="238"/>
      <c r="E108" s="238"/>
      <c r="F108" s="238"/>
      <c r="G108" s="238"/>
      <c r="H108" s="238"/>
      <c r="I108" s="238"/>
      <c r="J108" s="103"/>
      <c r="K108" s="256"/>
      <c r="L108" s="257"/>
    </row>
    <row r="109" spans="1:12" ht="23.1" customHeight="1" x14ac:dyDescent="0.25">
      <c r="A109" s="258"/>
      <c r="B109" s="44" t="s">
        <v>1</v>
      </c>
      <c r="C109" s="137"/>
      <c r="D109" s="102"/>
      <c r="E109" s="34"/>
      <c r="F109" s="279"/>
      <c r="G109" s="279"/>
      <c r="H109" s="279"/>
      <c r="I109" s="279"/>
      <c r="J109" s="27"/>
      <c r="K109" s="27">
        <f>J109</f>
        <v>0</v>
      </c>
      <c r="L109" s="25">
        <f>K109/J93</f>
        <v>0</v>
      </c>
    </row>
    <row r="110" spans="1:12" ht="23.1" customHeight="1" x14ac:dyDescent="0.25">
      <c r="A110" s="94"/>
      <c r="B110" s="100" t="s">
        <v>0</v>
      </c>
      <c r="C110" s="138"/>
      <c r="D110" s="104"/>
      <c r="E110" s="104"/>
      <c r="F110" s="246"/>
      <c r="G110" s="246"/>
      <c r="H110" s="246"/>
      <c r="I110" s="246"/>
      <c r="J110" s="101"/>
      <c r="K110" s="101">
        <f>J110</f>
        <v>0</v>
      </c>
      <c r="L110" s="99">
        <f>K110/J93</f>
        <v>0</v>
      </c>
    </row>
    <row r="111" spans="1:12" ht="23.1" customHeight="1" x14ac:dyDescent="0.25">
      <c r="A111" s="258" t="s">
        <v>11</v>
      </c>
      <c r="B111" s="259"/>
      <c r="C111" s="138"/>
      <c r="D111" s="98"/>
      <c r="E111" s="104"/>
      <c r="F111" s="246"/>
      <c r="G111" s="246"/>
      <c r="H111" s="246"/>
      <c r="I111" s="246"/>
      <c r="J111" s="101"/>
      <c r="K111" s="101">
        <f>J111</f>
        <v>0</v>
      </c>
      <c r="L111" s="99">
        <f>K111/J93</f>
        <v>0</v>
      </c>
    </row>
    <row r="112" spans="1:12" ht="23.1" customHeight="1" x14ac:dyDescent="0.25">
      <c r="A112" s="260" t="s">
        <v>6</v>
      </c>
      <c r="B112" s="261"/>
      <c r="C112" s="139"/>
      <c r="D112" s="91"/>
      <c r="E112" s="91"/>
      <c r="F112" s="276"/>
      <c r="G112" s="276"/>
      <c r="H112" s="276"/>
      <c r="I112" s="276"/>
      <c r="J112" s="20"/>
      <c r="K112" s="20">
        <f>J112</f>
        <v>0</v>
      </c>
      <c r="L112" s="21">
        <f>K112/J93</f>
        <v>0</v>
      </c>
    </row>
    <row r="113" spans="1:12" ht="23.1" customHeight="1" x14ac:dyDescent="0.25">
      <c r="A113" s="260" t="s">
        <v>6</v>
      </c>
      <c r="B113" s="261"/>
      <c r="C113" s="139"/>
      <c r="D113" s="91"/>
      <c r="E113" s="91"/>
      <c r="F113" s="276"/>
      <c r="G113" s="276"/>
      <c r="H113" s="276"/>
      <c r="I113" s="276"/>
      <c r="J113" s="20"/>
      <c r="K113" s="20">
        <f>J113</f>
        <v>0</v>
      </c>
      <c r="L113" s="21">
        <f>K113/J93</f>
        <v>0</v>
      </c>
    </row>
    <row r="114" spans="1:12" ht="23.1" customHeight="1" thickBot="1" x14ac:dyDescent="0.3">
      <c r="A114" s="290" t="s">
        <v>238</v>
      </c>
      <c r="B114" s="291"/>
      <c r="C114" s="36">
        <f>D95+D99+D100+D104+D105+D109+D111+D112+D113</f>
        <v>0</v>
      </c>
      <c r="D114" s="36" t="s">
        <v>239</v>
      </c>
      <c r="E114" s="61">
        <f>SUM(E95:E113)/10</f>
        <v>0</v>
      </c>
      <c r="F114" s="289"/>
      <c r="G114" s="289"/>
      <c r="H114" s="289"/>
      <c r="I114" s="289"/>
      <c r="J114" s="42" t="s">
        <v>97</v>
      </c>
      <c r="K114" s="42">
        <f>SUM(K95:K113)</f>
        <v>0</v>
      </c>
      <c r="L114" s="43">
        <f>SUM(L95:L113)</f>
        <v>0</v>
      </c>
    </row>
    <row r="115" spans="1:12" ht="23.1" customHeight="1" thickBot="1" x14ac:dyDescent="0.3"/>
    <row r="116" spans="1:12" ht="23.1" customHeight="1" thickBot="1" x14ac:dyDescent="0.3">
      <c r="A116" s="273" t="s">
        <v>186</v>
      </c>
      <c r="B116" s="242"/>
      <c r="C116" s="242"/>
      <c r="D116" s="242"/>
      <c r="E116" s="242"/>
      <c r="F116" s="242"/>
      <c r="G116" s="242"/>
      <c r="H116" s="242"/>
      <c r="I116" s="242"/>
      <c r="J116" s="242" t="s">
        <v>596</v>
      </c>
      <c r="K116" s="242"/>
      <c r="L116" s="243"/>
    </row>
    <row r="117" spans="1:12" ht="23.1" customHeight="1" x14ac:dyDescent="0.25">
      <c r="A117" s="283" t="s">
        <v>169</v>
      </c>
      <c r="B117" s="284"/>
      <c r="C117" s="284"/>
      <c r="D117" s="284"/>
      <c r="E117" s="286" t="s">
        <v>183</v>
      </c>
      <c r="F117" s="286"/>
      <c r="G117" s="286"/>
      <c r="H117" s="286"/>
      <c r="I117" s="286"/>
      <c r="J117" s="277"/>
      <c r="K117" s="277"/>
      <c r="L117" s="278"/>
    </row>
    <row r="118" spans="1:12" ht="23.1" customHeight="1" x14ac:dyDescent="0.25">
      <c r="A118" s="46" t="s">
        <v>170</v>
      </c>
      <c r="B118" s="92"/>
      <c r="C118" s="45" t="s">
        <v>174</v>
      </c>
      <c r="D118" s="92"/>
      <c r="E118" s="285" t="s">
        <v>177</v>
      </c>
      <c r="F118" s="285"/>
      <c r="G118" s="285"/>
      <c r="H118" s="285"/>
      <c r="I118" s="285"/>
      <c r="J118" s="251"/>
      <c r="K118" s="251"/>
      <c r="L118" s="252"/>
    </row>
    <row r="119" spans="1:12" ht="23.1" customHeight="1" x14ac:dyDescent="0.25">
      <c r="A119" s="46" t="s">
        <v>9</v>
      </c>
      <c r="B119" s="92"/>
      <c r="C119" s="45" t="s">
        <v>174</v>
      </c>
      <c r="D119" s="92"/>
      <c r="E119" s="250" t="s">
        <v>178</v>
      </c>
      <c r="F119" s="250"/>
      <c r="G119" s="250"/>
      <c r="H119" s="250"/>
      <c r="I119" s="250"/>
      <c r="J119" s="251"/>
      <c r="K119" s="251"/>
      <c r="L119" s="252"/>
    </row>
    <row r="120" spans="1:12" ht="23.1" customHeight="1" thickBot="1" x14ac:dyDescent="0.3">
      <c r="A120" s="56" t="s">
        <v>10</v>
      </c>
      <c r="B120" s="95"/>
      <c r="C120" s="57" t="s">
        <v>174</v>
      </c>
      <c r="D120" s="95"/>
      <c r="E120" s="253" t="s">
        <v>181</v>
      </c>
      <c r="F120" s="253"/>
      <c r="G120" s="253"/>
      <c r="H120" s="253"/>
      <c r="I120" s="253"/>
      <c r="J120" s="170">
        <v>8</v>
      </c>
      <c r="K120" s="168"/>
      <c r="L120" s="196" t="s">
        <v>593</v>
      </c>
    </row>
    <row r="121" spans="1:12" ht="23.1" customHeight="1" thickBot="1" x14ac:dyDescent="0.3">
      <c r="A121" s="58" t="s">
        <v>5</v>
      </c>
      <c r="B121" s="59" t="s">
        <v>185</v>
      </c>
      <c r="C121" s="39" t="s">
        <v>2</v>
      </c>
      <c r="D121" s="39" t="s">
        <v>3</v>
      </c>
      <c r="E121" s="97" t="s">
        <v>29</v>
      </c>
      <c r="F121" s="239" t="s">
        <v>17</v>
      </c>
      <c r="G121" s="239"/>
      <c r="H121" s="239"/>
      <c r="I121" s="239"/>
      <c r="J121" s="244" t="s">
        <v>18</v>
      </c>
      <c r="K121" s="244"/>
      <c r="L121" s="167" t="s">
        <v>190</v>
      </c>
    </row>
    <row r="122" spans="1:12" ht="23.1" customHeight="1" x14ac:dyDescent="0.25">
      <c r="A122" s="264"/>
      <c r="B122" s="266" t="s">
        <v>0</v>
      </c>
      <c r="C122" s="267"/>
      <c r="D122" s="268"/>
      <c r="E122" s="270"/>
      <c r="F122" s="240"/>
      <c r="G122" s="240"/>
      <c r="H122" s="240"/>
      <c r="I122" s="240"/>
      <c r="J122" s="31"/>
      <c r="K122" s="254">
        <f>J122+J123+J124+J125</f>
        <v>0</v>
      </c>
      <c r="L122" s="271">
        <f>K122/J120</f>
        <v>0</v>
      </c>
    </row>
    <row r="123" spans="1:12" ht="23.1" customHeight="1" x14ac:dyDescent="0.25">
      <c r="A123" s="258"/>
      <c r="B123" s="247"/>
      <c r="C123" s="265"/>
      <c r="D123" s="269"/>
      <c r="E123" s="241"/>
      <c r="F123" s="241"/>
      <c r="G123" s="241"/>
      <c r="H123" s="241"/>
      <c r="I123" s="241"/>
      <c r="J123" s="19"/>
      <c r="K123" s="255"/>
      <c r="L123" s="257"/>
    </row>
    <row r="124" spans="1:12" ht="23.1" customHeight="1" x14ac:dyDescent="0.25">
      <c r="A124" s="258"/>
      <c r="B124" s="247"/>
      <c r="C124" s="265"/>
      <c r="D124" s="269"/>
      <c r="E124" s="241"/>
      <c r="F124" s="241"/>
      <c r="G124" s="241"/>
      <c r="H124" s="241"/>
      <c r="I124" s="241"/>
      <c r="J124" s="19"/>
      <c r="K124" s="255"/>
      <c r="L124" s="257"/>
    </row>
    <row r="125" spans="1:12" ht="23.1" customHeight="1" x14ac:dyDescent="0.25">
      <c r="A125" s="258"/>
      <c r="B125" s="247"/>
      <c r="C125" s="265"/>
      <c r="D125" s="269"/>
      <c r="E125" s="241"/>
      <c r="F125" s="238"/>
      <c r="G125" s="238"/>
      <c r="H125" s="238"/>
      <c r="I125" s="238"/>
      <c r="J125" s="103"/>
      <c r="K125" s="255"/>
      <c r="L125" s="257"/>
    </row>
    <row r="126" spans="1:12" ht="23.1" customHeight="1" x14ac:dyDescent="0.25">
      <c r="A126" s="258"/>
      <c r="B126" s="44" t="s">
        <v>1</v>
      </c>
      <c r="C126" s="135"/>
      <c r="D126" s="102"/>
      <c r="E126" s="23"/>
      <c r="F126" s="237"/>
      <c r="G126" s="237"/>
      <c r="H126" s="237"/>
      <c r="I126" s="237"/>
      <c r="J126" s="24"/>
      <c r="K126" s="24">
        <v>0</v>
      </c>
      <c r="L126" s="25">
        <f>K126/J120</f>
        <v>0</v>
      </c>
    </row>
    <row r="127" spans="1:12" ht="23.1" customHeight="1" x14ac:dyDescent="0.25">
      <c r="A127" s="258"/>
      <c r="B127" s="247" t="s">
        <v>0</v>
      </c>
      <c r="C127" s="265"/>
      <c r="D127" s="272"/>
      <c r="E127" s="288"/>
      <c r="F127" s="238"/>
      <c r="G127" s="238"/>
      <c r="H127" s="238"/>
      <c r="I127" s="238"/>
      <c r="J127" s="103"/>
      <c r="K127" s="255">
        <f>J127+J128+J129+J130</f>
        <v>0</v>
      </c>
      <c r="L127" s="257">
        <f>K127/J120</f>
        <v>0</v>
      </c>
    </row>
    <row r="128" spans="1:12" ht="23.1" customHeight="1" x14ac:dyDescent="0.25">
      <c r="A128" s="258"/>
      <c r="B128" s="247"/>
      <c r="C128" s="265"/>
      <c r="D128" s="269"/>
      <c r="E128" s="241"/>
      <c r="F128" s="238"/>
      <c r="G128" s="238"/>
      <c r="H128" s="238"/>
      <c r="I128" s="238"/>
      <c r="J128" s="103"/>
      <c r="K128" s="255"/>
      <c r="L128" s="257"/>
    </row>
    <row r="129" spans="1:12" ht="23.1" customHeight="1" x14ac:dyDescent="0.25">
      <c r="A129" s="258"/>
      <c r="B129" s="247"/>
      <c r="C129" s="265"/>
      <c r="D129" s="269"/>
      <c r="E129" s="241"/>
      <c r="F129" s="238"/>
      <c r="G129" s="238"/>
      <c r="H129" s="238"/>
      <c r="I129" s="238"/>
      <c r="J129" s="101"/>
      <c r="K129" s="255"/>
      <c r="L129" s="257"/>
    </row>
    <row r="130" spans="1:12" ht="23.1" customHeight="1" x14ac:dyDescent="0.25">
      <c r="A130" s="258"/>
      <c r="B130" s="247"/>
      <c r="C130" s="265"/>
      <c r="D130" s="269"/>
      <c r="E130" s="241"/>
      <c r="F130" s="238"/>
      <c r="G130" s="238"/>
      <c r="H130" s="238"/>
      <c r="I130" s="238"/>
      <c r="J130" s="101"/>
      <c r="K130" s="255"/>
      <c r="L130" s="257"/>
    </row>
    <row r="131" spans="1:12" ht="23.1" customHeight="1" x14ac:dyDescent="0.25">
      <c r="A131" s="258"/>
      <c r="B131" s="44" t="s">
        <v>1</v>
      </c>
      <c r="C131" s="136"/>
      <c r="D131" s="102"/>
      <c r="E131" s="35"/>
      <c r="F131" s="245"/>
      <c r="G131" s="245"/>
      <c r="H131" s="245"/>
      <c r="I131" s="245"/>
      <c r="J131" s="26"/>
      <c r="K131" s="26">
        <f>J131</f>
        <v>0</v>
      </c>
      <c r="L131" s="25">
        <f>K131/J120</f>
        <v>0</v>
      </c>
    </row>
    <row r="132" spans="1:12" ht="23.1" customHeight="1" x14ac:dyDescent="0.25">
      <c r="A132" s="258"/>
      <c r="B132" s="247" t="s">
        <v>0</v>
      </c>
      <c r="C132" s="248"/>
      <c r="D132" s="292"/>
      <c r="E132" s="292"/>
      <c r="F132" s="246"/>
      <c r="G132" s="246"/>
      <c r="H132" s="246"/>
      <c r="I132" s="246"/>
      <c r="J132" s="101"/>
      <c r="K132" s="256">
        <f>J132+J133+J134+J135</f>
        <v>0</v>
      </c>
      <c r="L132" s="257">
        <f>K132/J120</f>
        <v>0</v>
      </c>
    </row>
    <row r="133" spans="1:12" ht="23.1" customHeight="1" x14ac:dyDescent="0.25">
      <c r="A133" s="258"/>
      <c r="B133" s="247"/>
      <c r="C133" s="249"/>
      <c r="D133" s="238"/>
      <c r="E133" s="238"/>
      <c r="F133" s="246"/>
      <c r="G133" s="246"/>
      <c r="H133" s="246"/>
      <c r="I133" s="246"/>
      <c r="J133" s="101"/>
      <c r="K133" s="256"/>
      <c r="L133" s="257"/>
    </row>
    <row r="134" spans="1:12" ht="23.1" customHeight="1" x14ac:dyDescent="0.25">
      <c r="A134" s="258"/>
      <c r="B134" s="247"/>
      <c r="C134" s="249"/>
      <c r="D134" s="238"/>
      <c r="E134" s="238"/>
      <c r="F134" s="246"/>
      <c r="G134" s="246"/>
      <c r="H134" s="246"/>
      <c r="I134" s="246"/>
      <c r="J134" s="101"/>
      <c r="K134" s="256"/>
      <c r="L134" s="257"/>
    </row>
    <row r="135" spans="1:12" ht="23.1" customHeight="1" x14ac:dyDescent="0.25">
      <c r="A135" s="258"/>
      <c r="B135" s="247"/>
      <c r="C135" s="249"/>
      <c r="D135" s="238"/>
      <c r="E135" s="238"/>
      <c r="F135" s="238"/>
      <c r="G135" s="238"/>
      <c r="H135" s="238"/>
      <c r="I135" s="238"/>
      <c r="J135" s="103"/>
      <c r="K135" s="256"/>
      <c r="L135" s="257"/>
    </row>
    <row r="136" spans="1:12" ht="23.1" customHeight="1" x14ac:dyDescent="0.25">
      <c r="A136" s="258"/>
      <c r="B136" s="44" t="s">
        <v>1</v>
      </c>
      <c r="C136" s="137"/>
      <c r="D136" s="102"/>
      <c r="E136" s="34"/>
      <c r="F136" s="279"/>
      <c r="G136" s="279"/>
      <c r="H136" s="279"/>
      <c r="I136" s="279"/>
      <c r="J136" s="27"/>
      <c r="K136" s="27">
        <f>J136</f>
        <v>0</v>
      </c>
      <c r="L136" s="25">
        <f>K136/J120</f>
        <v>0</v>
      </c>
    </row>
    <row r="137" spans="1:12" ht="23.1" customHeight="1" x14ac:dyDescent="0.25">
      <c r="A137" s="94"/>
      <c r="B137" s="100" t="s">
        <v>0</v>
      </c>
      <c r="C137" s="138"/>
      <c r="D137" s="104"/>
      <c r="E137" s="104"/>
      <c r="F137" s="246"/>
      <c r="G137" s="246"/>
      <c r="H137" s="246"/>
      <c r="I137" s="246"/>
      <c r="J137" s="101"/>
      <c r="K137" s="101">
        <f>J137</f>
        <v>0</v>
      </c>
      <c r="L137" s="99">
        <f>K137/J120</f>
        <v>0</v>
      </c>
    </row>
    <row r="138" spans="1:12" ht="23.1" customHeight="1" x14ac:dyDescent="0.25">
      <c r="A138" s="258" t="s">
        <v>11</v>
      </c>
      <c r="B138" s="259"/>
      <c r="C138" s="138"/>
      <c r="D138" s="98"/>
      <c r="E138" s="104"/>
      <c r="F138" s="246"/>
      <c r="G138" s="246"/>
      <c r="H138" s="246"/>
      <c r="I138" s="246"/>
      <c r="J138" s="101"/>
      <c r="K138" s="101">
        <f>J138</f>
        <v>0</v>
      </c>
      <c r="L138" s="99">
        <f>K138/J120</f>
        <v>0</v>
      </c>
    </row>
    <row r="139" spans="1:12" ht="23.1" customHeight="1" x14ac:dyDescent="0.25">
      <c r="A139" s="260" t="s">
        <v>6</v>
      </c>
      <c r="B139" s="261"/>
      <c r="C139" s="139"/>
      <c r="D139" s="91"/>
      <c r="E139" s="91"/>
      <c r="F139" s="276"/>
      <c r="G139" s="276"/>
      <c r="H139" s="276"/>
      <c r="I139" s="276"/>
      <c r="J139" s="20"/>
      <c r="K139" s="20">
        <f>J139</f>
        <v>0</v>
      </c>
      <c r="L139" s="21">
        <f>K139/J120</f>
        <v>0</v>
      </c>
    </row>
    <row r="140" spans="1:12" ht="23.1" customHeight="1" x14ac:dyDescent="0.25">
      <c r="A140" s="260" t="s">
        <v>6</v>
      </c>
      <c r="B140" s="261"/>
      <c r="C140" s="139"/>
      <c r="D140" s="91"/>
      <c r="E140" s="91"/>
      <c r="F140" s="276"/>
      <c r="G140" s="276"/>
      <c r="H140" s="276"/>
      <c r="I140" s="276"/>
      <c r="J140" s="20"/>
      <c r="K140" s="20">
        <f>J140</f>
        <v>0</v>
      </c>
      <c r="L140" s="21">
        <f>K140/J120</f>
        <v>0</v>
      </c>
    </row>
    <row r="141" spans="1:12" ht="23.1" customHeight="1" thickBot="1" x14ac:dyDescent="0.3">
      <c r="A141" s="290" t="s">
        <v>238</v>
      </c>
      <c r="B141" s="291"/>
      <c r="C141" s="36">
        <f>D122+D126+D127+D131+D132+D136+D138+D139+D140</f>
        <v>0</v>
      </c>
      <c r="D141" s="36" t="s">
        <v>239</v>
      </c>
      <c r="E141" s="61">
        <f>SUM(E122:E140)/10</f>
        <v>0</v>
      </c>
      <c r="F141" s="289"/>
      <c r="G141" s="289"/>
      <c r="H141" s="289"/>
      <c r="I141" s="289"/>
      <c r="J141" s="42" t="s">
        <v>97</v>
      </c>
      <c r="K141" s="42">
        <f>SUM(K122:K140)</f>
        <v>0</v>
      </c>
      <c r="L141" s="43">
        <f>SUM(L122:L140)</f>
        <v>0</v>
      </c>
    </row>
    <row r="142" spans="1:12" ht="23.1" customHeight="1" thickBot="1" x14ac:dyDescent="0.3"/>
    <row r="143" spans="1:12" ht="23.1" customHeight="1" thickBot="1" x14ac:dyDescent="0.3">
      <c r="A143" s="273" t="s">
        <v>186</v>
      </c>
      <c r="B143" s="242"/>
      <c r="C143" s="242"/>
      <c r="D143" s="242"/>
      <c r="E143" s="242"/>
      <c r="F143" s="242"/>
      <c r="G143" s="242"/>
      <c r="H143" s="242"/>
      <c r="I143" s="242"/>
      <c r="J143" s="242" t="s">
        <v>597</v>
      </c>
      <c r="K143" s="242"/>
      <c r="L143" s="243"/>
    </row>
    <row r="144" spans="1:12" ht="23.1" customHeight="1" x14ac:dyDescent="0.25">
      <c r="A144" s="283" t="s">
        <v>169</v>
      </c>
      <c r="B144" s="284"/>
      <c r="C144" s="284"/>
      <c r="D144" s="284"/>
      <c r="E144" s="286" t="s">
        <v>183</v>
      </c>
      <c r="F144" s="286"/>
      <c r="G144" s="286"/>
      <c r="H144" s="286"/>
      <c r="I144" s="286"/>
      <c r="J144" s="277"/>
      <c r="K144" s="277"/>
      <c r="L144" s="278"/>
    </row>
    <row r="145" spans="1:12" ht="23.1" customHeight="1" x14ac:dyDescent="0.25">
      <c r="A145" s="46" t="s">
        <v>170</v>
      </c>
      <c r="B145" s="92"/>
      <c r="C145" s="45" t="s">
        <v>174</v>
      </c>
      <c r="D145" s="92"/>
      <c r="E145" s="285" t="s">
        <v>177</v>
      </c>
      <c r="F145" s="285"/>
      <c r="G145" s="285"/>
      <c r="H145" s="285"/>
      <c r="I145" s="285"/>
      <c r="J145" s="251"/>
      <c r="K145" s="251"/>
      <c r="L145" s="252"/>
    </row>
    <row r="146" spans="1:12" ht="23.1" customHeight="1" x14ac:dyDescent="0.25">
      <c r="A146" s="46" t="s">
        <v>9</v>
      </c>
      <c r="B146" s="92"/>
      <c r="C146" s="45" t="s">
        <v>174</v>
      </c>
      <c r="D146" s="92"/>
      <c r="E146" s="250" t="s">
        <v>178</v>
      </c>
      <c r="F146" s="250"/>
      <c r="G146" s="250"/>
      <c r="H146" s="250"/>
      <c r="I146" s="250"/>
      <c r="J146" s="251"/>
      <c r="K146" s="251"/>
      <c r="L146" s="252"/>
    </row>
    <row r="147" spans="1:12" ht="23.1" customHeight="1" thickBot="1" x14ac:dyDescent="0.3">
      <c r="A147" s="56" t="s">
        <v>10</v>
      </c>
      <c r="B147" s="95"/>
      <c r="C147" s="57" t="s">
        <v>174</v>
      </c>
      <c r="D147" s="95"/>
      <c r="E147" s="253" t="s">
        <v>181</v>
      </c>
      <c r="F147" s="253"/>
      <c r="G147" s="253"/>
      <c r="H147" s="253"/>
      <c r="I147" s="253"/>
      <c r="J147" s="170">
        <v>8</v>
      </c>
      <c r="K147" s="168"/>
      <c r="L147" s="196" t="s">
        <v>593</v>
      </c>
    </row>
    <row r="148" spans="1:12" ht="23.1" customHeight="1" thickBot="1" x14ac:dyDescent="0.3">
      <c r="A148" s="58" t="s">
        <v>5</v>
      </c>
      <c r="B148" s="59" t="s">
        <v>185</v>
      </c>
      <c r="C148" s="39" t="s">
        <v>2</v>
      </c>
      <c r="D148" s="39" t="s">
        <v>3</v>
      </c>
      <c r="E148" s="97" t="s">
        <v>29</v>
      </c>
      <c r="F148" s="239" t="s">
        <v>17</v>
      </c>
      <c r="G148" s="239"/>
      <c r="H148" s="239"/>
      <c r="I148" s="239"/>
      <c r="J148" s="244" t="s">
        <v>18</v>
      </c>
      <c r="K148" s="244"/>
      <c r="L148" s="167" t="s">
        <v>190</v>
      </c>
    </row>
    <row r="149" spans="1:12" ht="23.1" customHeight="1" x14ac:dyDescent="0.25">
      <c r="A149" s="264"/>
      <c r="B149" s="266" t="s">
        <v>0</v>
      </c>
      <c r="C149" s="267"/>
      <c r="D149" s="268"/>
      <c r="E149" s="270"/>
      <c r="F149" s="240"/>
      <c r="G149" s="240"/>
      <c r="H149" s="240"/>
      <c r="I149" s="240"/>
      <c r="J149" s="31"/>
      <c r="K149" s="254">
        <f>J149+J150+J151+J152</f>
        <v>0</v>
      </c>
      <c r="L149" s="271">
        <f>K149/J147</f>
        <v>0</v>
      </c>
    </row>
    <row r="150" spans="1:12" ht="23.1" customHeight="1" x14ac:dyDescent="0.25">
      <c r="A150" s="258"/>
      <c r="B150" s="247"/>
      <c r="C150" s="265"/>
      <c r="D150" s="269"/>
      <c r="E150" s="241"/>
      <c r="F150" s="241"/>
      <c r="G150" s="241"/>
      <c r="H150" s="241"/>
      <c r="I150" s="241"/>
      <c r="J150" s="19"/>
      <c r="K150" s="255"/>
      <c r="L150" s="257"/>
    </row>
    <row r="151" spans="1:12" ht="23.1" customHeight="1" x14ac:dyDescent="0.25">
      <c r="A151" s="258"/>
      <c r="B151" s="247"/>
      <c r="C151" s="265"/>
      <c r="D151" s="269"/>
      <c r="E151" s="241"/>
      <c r="F151" s="241"/>
      <c r="G151" s="241"/>
      <c r="H151" s="241"/>
      <c r="I151" s="241"/>
      <c r="J151" s="19"/>
      <c r="K151" s="255"/>
      <c r="L151" s="257"/>
    </row>
    <row r="152" spans="1:12" ht="23.1" customHeight="1" x14ac:dyDescent="0.25">
      <c r="A152" s="258"/>
      <c r="B152" s="247"/>
      <c r="C152" s="265"/>
      <c r="D152" s="269"/>
      <c r="E152" s="241"/>
      <c r="F152" s="238"/>
      <c r="G152" s="238"/>
      <c r="H152" s="238"/>
      <c r="I152" s="238"/>
      <c r="J152" s="103"/>
      <c r="K152" s="255"/>
      <c r="L152" s="257"/>
    </row>
    <row r="153" spans="1:12" ht="23.1" customHeight="1" x14ac:dyDescent="0.25">
      <c r="A153" s="258"/>
      <c r="B153" s="44" t="s">
        <v>1</v>
      </c>
      <c r="C153" s="135"/>
      <c r="D153" s="102"/>
      <c r="E153" s="23"/>
      <c r="F153" s="237"/>
      <c r="G153" s="237"/>
      <c r="H153" s="237"/>
      <c r="I153" s="237"/>
      <c r="J153" s="24"/>
      <c r="K153" s="24">
        <v>0</v>
      </c>
      <c r="L153" s="25">
        <f>K153/J147</f>
        <v>0</v>
      </c>
    </row>
    <row r="154" spans="1:12" ht="23.1" customHeight="1" x14ac:dyDescent="0.25">
      <c r="A154" s="258"/>
      <c r="B154" s="247" t="s">
        <v>0</v>
      </c>
      <c r="C154" s="265"/>
      <c r="D154" s="272"/>
      <c r="E154" s="288"/>
      <c r="F154" s="238"/>
      <c r="G154" s="238"/>
      <c r="H154" s="238"/>
      <c r="I154" s="238"/>
      <c r="J154" s="103"/>
      <c r="K154" s="255">
        <f>J154+J155+J156+J157</f>
        <v>0</v>
      </c>
      <c r="L154" s="257">
        <f>K154/J147</f>
        <v>0</v>
      </c>
    </row>
    <row r="155" spans="1:12" ht="23.1" customHeight="1" x14ac:dyDescent="0.25">
      <c r="A155" s="258"/>
      <c r="B155" s="247"/>
      <c r="C155" s="265"/>
      <c r="D155" s="269"/>
      <c r="E155" s="241"/>
      <c r="F155" s="238"/>
      <c r="G155" s="238"/>
      <c r="H155" s="238"/>
      <c r="I155" s="238"/>
      <c r="J155" s="103"/>
      <c r="K155" s="255"/>
      <c r="L155" s="257"/>
    </row>
    <row r="156" spans="1:12" ht="23.1" customHeight="1" x14ac:dyDescent="0.25">
      <c r="A156" s="258"/>
      <c r="B156" s="247"/>
      <c r="C156" s="265"/>
      <c r="D156" s="269"/>
      <c r="E156" s="241"/>
      <c r="F156" s="238"/>
      <c r="G156" s="238"/>
      <c r="H156" s="238"/>
      <c r="I156" s="238"/>
      <c r="J156" s="101"/>
      <c r="K156" s="255"/>
      <c r="L156" s="257"/>
    </row>
    <row r="157" spans="1:12" ht="23.1" customHeight="1" x14ac:dyDescent="0.25">
      <c r="A157" s="258"/>
      <c r="B157" s="247"/>
      <c r="C157" s="265"/>
      <c r="D157" s="269"/>
      <c r="E157" s="241"/>
      <c r="F157" s="238"/>
      <c r="G157" s="238"/>
      <c r="H157" s="238"/>
      <c r="I157" s="238"/>
      <c r="J157" s="101"/>
      <c r="K157" s="255"/>
      <c r="L157" s="257"/>
    </row>
    <row r="158" spans="1:12" ht="23.1" customHeight="1" x14ac:dyDescent="0.25">
      <c r="A158" s="258"/>
      <c r="B158" s="44" t="s">
        <v>1</v>
      </c>
      <c r="C158" s="136"/>
      <c r="D158" s="102"/>
      <c r="E158" s="35"/>
      <c r="F158" s="245"/>
      <c r="G158" s="245"/>
      <c r="H158" s="245"/>
      <c r="I158" s="245"/>
      <c r="J158" s="26"/>
      <c r="K158" s="26">
        <f>J158</f>
        <v>0</v>
      </c>
      <c r="L158" s="25">
        <f>K158/J147</f>
        <v>0</v>
      </c>
    </row>
    <row r="159" spans="1:12" ht="23.1" customHeight="1" x14ac:dyDescent="0.25">
      <c r="A159" s="258"/>
      <c r="B159" s="247" t="s">
        <v>0</v>
      </c>
      <c r="C159" s="248"/>
      <c r="D159" s="292"/>
      <c r="E159" s="292"/>
      <c r="F159" s="246"/>
      <c r="G159" s="246"/>
      <c r="H159" s="246"/>
      <c r="I159" s="246"/>
      <c r="J159" s="101"/>
      <c r="K159" s="256">
        <f>J159+J160+J161+J162</f>
        <v>0</v>
      </c>
      <c r="L159" s="257">
        <f>K159/J147</f>
        <v>0</v>
      </c>
    </row>
    <row r="160" spans="1:12" ht="23.1" customHeight="1" x14ac:dyDescent="0.25">
      <c r="A160" s="258"/>
      <c r="B160" s="247"/>
      <c r="C160" s="249"/>
      <c r="D160" s="238"/>
      <c r="E160" s="238"/>
      <c r="F160" s="246"/>
      <c r="G160" s="246"/>
      <c r="H160" s="246"/>
      <c r="I160" s="246"/>
      <c r="J160" s="101"/>
      <c r="K160" s="256"/>
      <c r="L160" s="257"/>
    </row>
    <row r="161" spans="1:12" ht="23.1" customHeight="1" x14ac:dyDescent="0.25">
      <c r="A161" s="258"/>
      <c r="B161" s="247"/>
      <c r="C161" s="249"/>
      <c r="D161" s="238"/>
      <c r="E161" s="238"/>
      <c r="F161" s="246"/>
      <c r="G161" s="246"/>
      <c r="H161" s="246"/>
      <c r="I161" s="246"/>
      <c r="J161" s="101"/>
      <c r="K161" s="256"/>
      <c r="L161" s="257"/>
    </row>
    <row r="162" spans="1:12" ht="23.1" customHeight="1" x14ac:dyDescent="0.25">
      <c r="A162" s="258"/>
      <c r="B162" s="247"/>
      <c r="C162" s="249"/>
      <c r="D162" s="238"/>
      <c r="E162" s="238"/>
      <c r="F162" s="238"/>
      <c r="G162" s="238"/>
      <c r="H162" s="238"/>
      <c r="I162" s="238"/>
      <c r="J162" s="103"/>
      <c r="K162" s="256"/>
      <c r="L162" s="257"/>
    </row>
    <row r="163" spans="1:12" ht="23.1" customHeight="1" x14ac:dyDescent="0.25">
      <c r="A163" s="258"/>
      <c r="B163" s="44" t="s">
        <v>1</v>
      </c>
      <c r="C163" s="137"/>
      <c r="D163" s="102"/>
      <c r="E163" s="34"/>
      <c r="F163" s="279"/>
      <c r="G163" s="279"/>
      <c r="H163" s="279"/>
      <c r="I163" s="279"/>
      <c r="J163" s="27"/>
      <c r="K163" s="27">
        <f>J163</f>
        <v>0</v>
      </c>
      <c r="L163" s="25">
        <f>K163/J147</f>
        <v>0</v>
      </c>
    </row>
    <row r="164" spans="1:12" ht="23.1" customHeight="1" x14ac:dyDescent="0.25">
      <c r="A164" s="94"/>
      <c r="B164" s="100" t="s">
        <v>0</v>
      </c>
      <c r="C164" s="138"/>
      <c r="D164" s="104"/>
      <c r="E164" s="104"/>
      <c r="F164" s="246"/>
      <c r="G164" s="246"/>
      <c r="H164" s="246"/>
      <c r="I164" s="246"/>
      <c r="J164" s="101"/>
      <c r="K164" s="101">
        <f>J164</f>
        <v>0</v>
      </c>
      <c r="L164" s="99">
        <f>K164/J147</f>
        <v>0</v>
      </c>
    </row>
    <row r="165" spans="1:12" ht="23.1" customHeight="1" x14ac:dyDescent="0.25">
      <c r="A165" s="258" t="s">
        <v>11</v>
      </c>
      <c r="B165" s="259"/>
      <c r="C165" s="138"/>
      <c r="D165" s="98"/>
      <c r="E165" s="104"/>
      <c r="F165" s="246"/>
      <c r="G165" s="246"/>
      <c r="H165" s="246"/>
      <c r="I165" s="246"/>
      <c r="J165" s="101"/>
      <c r="K165" s="101">
        <f>J165</f>
        <v>0</v>
      </c>
      <c r="L165" s="99">
        <f>K165/J147</f>
        <v>0</v>
      </c>
    </row>
    <row r="166" spans="1:12" ht="23.1" customHeight="1" x14ac:dyDescent="0.25">
      <c r="A166" s="260" t="s">
        <v>6</v>
      </c>
      <c r="B166" s="261"/>
      <c r="C166" s="139"/>
      <c r="D166" s="91"/>
      <c r="E166" s="91"/>
      <c r="F166" s="276"/>
      <c r="G166" s="276"/>
      <c r="H166" s="276"/>
      <c r="I166" s="276"/>
      <c r="J166" s="20"/>
      <c r="K166" s="20">
        <f>J166</f>
        <v>0</v>
      </c>
      <c r="L166" s="21">
        <f>K166/J147</f>
        <v>0</v>
      </c>
    </row>
    <row r="167" spans="1:12" ht="23.1" customHeight="1" x14ac:dyDescent="0.25">
      <c r="A167" s="260" t="s">
        <v>6</v>
      </c>
      <c r="B167" s="261"/>
      <c r="C167" s="139"/>
      <c r="D167" s="91"/>
      <c r="E167" s="91"/>
      <c r="F167" s="276"/>
      <c r="G167" s="276"/>
      <c r="H167" s="276"/>
      <c r="I167" s="276"/>
      <c r="J167" s="20"/>
      <c r="K167" s="20">
        <f>J167</f>
        <v>0</v>
      </c>
      <c r="L167" s="21">
        <f>K167/J147</f>
        <v>0</v>
      </c>
    </row>
    <row r="168" spans="1:12" ht="23.1" customHeight="1" thickBot="1" x14ac:dyDescent="0.3">
      <c r="A168" s="290" t="s">
        <v>238</v>
      </c>
      <c r="B168" s="291"/>
      <c r="C168" s="36">
        <f>D149+D153+D154+D158+D159+D163+D165+D166+D167</f>
        <v>0</v>
      </c>
      <c r="D168" s="36" t="s">
        <v>239</v>
      </c>
      <c r="E168" s="61">
        <f>SUM(E149:E167)/10</f>
        <v>0</v>
      </c>
      <c r="F168" s="289"/>
      <c r="G168" s="289"/>
      <c r="H168" s="289"/>
      <c r="I168" s="289"/>
      <c r="J168" s="42" t="s">
        <v>97</v>
      </c>
      <c r="K168" s="42">
        <f>SUM(K149:K167)</f>
        <v>0</v>
      </c>
      <c r="L168" s="43">
        <f>SUM(L149:L167)</f>
        <v>0</v>
      </c>
    </row>
    <row r="169" spans="1:12" ht="23.1" customHeight="1" thickBot="1" x14ac:dyDescent="0.3"/>
    <row r="170" spans="1:12" ht="23.1" customHeight="1" thickBot="1" x14ac:dyDescent="0.3">
      <c r="A170" s="273" t="s">
        <v>186</v>
      </c>
      <c r="B170" s="242"/>
      <c r="C170" s="242"/>
      <c r="D170" s="242"/>
      <c r="E170" s="242"/>
      <c r="F170" s="242"/>
      <c r="G170" s="242"/>
      <c r="H170" s="242"/>
      <c r="I170" s="242"/>
      <c r="J170" s="242" t="s">
        <v>598</v>
      </c>
      <c r="K170" s="242"/>
      <c r="L170" s="243"/>
    </row>
    <row r="171" spans="1:12" ht="23.1" customHeight="1" x14ac:dyDescent="0.25">
      <c r="A171" s="283" t="s">
        <v>169</v>
      </c>
      <c r="B171" s="284"/>
      <c r="C171" s="284"/>
      <c r="D171" s="284"/>
      <c r="E171" s="286" t="s">
        <v>183</v>
      </c>
      <c r="F171" s="286"/>
      <c r="G171" s="286"/>
      <c r="H171" s="286"/>
      <c r="I171" s="286"/>
      <c r="J171" s="277"/>
      <c r="K171" s="277"/>
      <c r="L171" s="278"/>
    </row>
    <row r="172" spans="1:12" ht="23.1" customHeight="1" x14ac:dyDescent="0.25">
      <c r="A172" s="46" t="s">
        <v>170</v>
      </c>
      <c r="B172" s="92"/>
      <c r="C172" s="45" t="s">
        <v>174</v>
      </c>
      <c r="D172" s="92"/>
      <c r="E172" s="285" t="s">
        <v>177</v>
      </c>
      <c r="F172" s="285"/>
      <c r="G172" s="285"/>
      <c r="H172" s="285"/>
      <c r="I172" s="285"/>
      <c r="J172" s="251"/>
      <c r="K172" s="251"/>
      <c r="L172" s="252"/>
    </row>
    <row r="173" spans="1:12" ht="23.1" customHeight="1" x14ac:dyDescent="0.25">
      <c r="A173" s="46" t="s">
        <v>9</v>
      </c>
      <c r="B173" s="92"/>
      <c r="C173" s="45" t="s">
        <v>174</v>
      </c>
      <c r="D173" s="92"/>
      <c r="E173" s="250" t="s">
        <v>178</v>
      </c>
      <c r="F173" s="250"/>
      <c r="G173" s="250"/>
      <c r="H173" s="250"/>
      <c r="I173" s="250"/>
      <c r="J173" s="251"/>
      <c r="K173" s="251"/>
      <c r="L173" s="252"/>
    </row>
    <row r="174" spans="1:12" ht="23.1" customHeight="1" thickBot="1" x14ac:dyDescent="0.3">
      <c r="A174" s="56" t="s">
        <v>10</v>
      </c>
      <c r="B174" s="95"/>
      <c r="C174" s="57" t="s">
        <v>174</v>
      </c>
      <c r="D174" s="95"/>
      <c r="E174" s="253" t="s">
        <v>181</v>
      </c>
      <c r="F174" s="253"/>
      <c r="G174" s="253"/>
      <c r="H174" s="253"/>
      <c r="I174" s="253"/>
      <c r="J174" s="170">
        <v>8</v>
      </c>
      <c r="K174" s="168"/>
      <c r="L174" s="196" t="s">
        <v>593</v>
      </c>
    </row>
    <row r="175" spans="1:12" ht="23.1" customHeight="1" thickBot="1" x14ac:dyDescent="0.3">
      <c r="A175" s="58" t="s">
        <v>5</v>
      </c>
      <c r="B175" s="59" t="s">
        <v>185</v>
      </c>
      <c r="C175" s="39" t="s">
        <v>2</v>
      </c>
      <c r="D175" s="39" t="s">
        <v>3</v>
      </c>
      <c r="E175" s="97" t="s">
        <v>29</v>
      </c>
      <c r="F175" s="239" t="s">
        <v>17</v>
      </c>
      <c r="G175" s="239"/>
      <c r="H175" s="239"/>
      <c r="I175" s="239"/>
      <c r="J175" s="244" t="s">
        <v>18</v>
      </c>
      <c r="K175" s="244"/>
      <c r="L175" s="167" t="s">
        <v>190</v>
      </c>
    </row>
    <row r="176" spans="1:12" ht="23.1" customHeight="1" x14ac:dyDescent="0.25">
      <c r="A176" s="264"/>
      <c r="B176" s="266" t="s">
        <v>0</v>
      </c>
      <c r="C176" s="267"/>
      <c r="D176" s="268"/>
      <c r="E176" s="270"/>
      <c r="F176" s="240"/>
      <c r="G176" s="240"/>
      <c r="H176" s="240"/>
      <c r="I176" s="240"/>
      <c r="J176" s="31"/>
      <c r="K176" s="254">
        <f>J176+J177+J178+J179</f>
        <v>0</v>
      </c>
      <c r="L176" s="271">
        <f>K176/J174</f>
        <v>0</v>
      </c>
    </row>
    <row r="177" spans="1:12" ht="23.1" customHeight="1" x14ac:dyDescent="0.25">
      <c r="A177" s="258"/>
      <c r="B177" s="247"/>
      <c r="C177" s="265"/>
      <c r="D177" s="269"/>
      <c r="E177" s="241"/>
      <c r="F177" s="241"/>
      <c r="G177" s="241"/>
      <c r="H177" s="241"/>
      <c r="I177" s="241"/>
      <c r="J177" s="19"/>
      <c r="K177" s="255"/>
      <c r="L177" s="257"/>
    </row>
    <row r="178" spans="1:12" ht="23.1" customHeight="1" x14ac:dyDescent="0.25">
      <c r="A178" s="258"/>
      <c r="B178" s="247"/>
      <c r="C178" s="265"/>
      <c r="D178" s="269"/>
      <c r="E178" s="241"/>
      <c r="F178" s="241"/>
      <c r="G178" s="241"/>
      <c r="H178" s="241"/>
      <c r="I178" s="241"/>
      <c r="J178" s="19"/>
      <c r="K178" s="255"/>
      <c r="L178" s="257"/>
    </row>
    <row r="179" spans="1:12" ht="23.1" customHeight="1" x14ac:dyDescent="0.25">
      <c r="A179" s="258"/>
      <c r="B179" s="247"/>
      <c r="C179" s="265"/>
      <c r="D179" s="269"/>
      <c r="E179" s="241"/>
      <c r="F179" s="238"/>
      <c r="G179" s="238"/>
      <c r="H179" s="238"/>
      <c r="I179" s="238"/>
      <c r="J179" s="103"/>
      <c r="K179" s="255"/>
      <c r="L179" s="257"/>
    </row>
    <row r="180" spans="1:12" ht="23.1" customHeight="1" x14ac:dyDescent="0.25">
      <c r="A180" s="258"/>
      <c r="B180" s="44" t="s">
        <v>1</v>
      </c>
      <c r="C180" s="135"/>
      <c r="D180" s="102"/>
      <c r="E180" s="23"/>
      <c r="F180" s="237"/>
      <c r="G180" s="237"/>
      <c r="H180" s="237"/>
      <c r="I180" s="237"/>
      <c r="J180" s="24"/>
      <c r="K180" s="24">
        <v>0</v>
      </c>
      <c r="L180" s="25">
        <f>K180/J174</f>
        <v>0</v>
      </c>
    </row>
    <row r="181" spans="1:12" ht="23.1" customHeight="1" x14ac:dyDescent="0.25">
      <c r="A181" s="258"/>
      <c r="B181" s="247" t="s">
        <v>0</v>
      </c>
      <c r="C181" s="265"/>
      <c r="D181" s="272"/>
      <c r="E181" s="288"/>
      <c r="F181" s="238"/>
      <c r="G181" s="238"/>
      <c r="H181" s="238"/>
      <c r="I181" s="238"/>
      <c r="J181" s="103"/>
      <c r="K181" s="255">
        <f>J181+J182+J183+J184</f>
        <v>0</v>
      </c>
      <c r="L181" s="257">
        <f>K181/J174</f>
        <v>0</v>
      </c>
    </row>
    <row r="182" spans="1:12" ht="23.1" customHeight="1" x14ac:dyDescent="0.25">
      <c r="A182" s="258"/>
      <c r="B182" s="247"/>
      <c r="C182" s="265"/>
      <c r="D182" s="269"/>
      <c r="E182" s="241"/>
      <c r="F182" s="238"/>
      <c r="G182" s="238"/>
      <c r="H182" s="238"/>
      <c r="I182" s="238"/>
      <c r="J182" s="103"/>
      <c r="K182" s="255"/>
      <c r="L182" s="257"/>
    </row>
    <row r="183" spans="1:12" ht="23.1" customHeight="1" x14ac:dyDescent="0.25">
      <c r="A183" s="258"/>
      <c r="B183" s="247"/>
      <c r="C183" s="265"/>
      <c r="D183" s="269"/>
      <c r="E183" s="241"/>
      <c r="F183" s="238"/>
      <c r="G183" s="238"/>
      <c r="H183" s="238"/>
      <c r="I183" s="238"/>
      <c r="J183" s="101"/>
      <c r="K183" s="255"/>
      <c r="L183" s="257"/>
    </row>
    <row r="184" spans="1:12" ht="23.1" customHeight="1" x14ac:dyDescent="0.25">
      <c r="A184" s="258"/>
      <c r="B184" s="247"/>
      <c r="C184" s="265"/>
      <c r="D184" s="269"/>
      <c r="E184" s="241"/>
      <c r="F184" s="238"/>
      <c r="G184" s="238"/>
      <c r="H184" s="238"/>
      <c r="I184" s="238"/>
      <c r="J184" s="101"/>
      <c r="K184" s="255"/>
      <c r="L184" s="257"/>
    </row>
    <row r="185" spans="1:12" ht="23.1" customHeight="1" x14ac:dyDescent="0.25">
      <c r="A185" s="258"/>
      <c r="B185" s="44" t="s">
        <v>1</v>
      </c>
      <c r="C185" s="136"/>
      <c r="D185" s="102"/>
      <c r="E185" s="35"/>
      <c r="F185" s="245"/>
      <c r="G185" s="245"/>
      <c r="H185" s="245"/>
      <c r="I185" s="245"/>
      <c r="J185" s="26"/>
      <c r="K185" s="26">
        <f>J185</f>
        <v>0</v>
      </c>
      <c r="L185" s="25">
        <f>K185/J174</f>
        <v>0</v>
      </c>
    </row>
    <row r="186" spans="1:12" ht="23.1" customHeight="1" x14ac:dyDescent="0.25">
      <c r="A186" s="258"/>
      <c r="B186" s="247" t="s">
        <v>0</v>
      </c>
      <c r="C186" s="248"/>
      <c r="D186" s="292"/>
      <c r="E186" s="292"/>
      <c r="F186" s="246"/>
      <c r="G186" s="246"/>
      <c r="H186" s="246"/>
      <c r="I186" s="246"/>
      <c r="J186" s="101"/>
      <c r="K186" s="256">
        <f>J186+J187+J188+J189</f>
        <v>0</v>
      </c>
      <c r="L186" s="257">
        <f>K186/J174</f>
        <v>0</v>
      </c>
    </row>
    <row r="187" spans="1:12" ht="23.1" customHeight="1" x14ac:dyDescent="0.25">
      <c r="A187" s="258"/>
      <c r="B187" s="247"/>
      <c r="C187" s="249"/>
      <c r="D187" s="238"/>
      <c r="E187" s="238"/>
      <c r="F187" s="246"/>
      <c r="G187" s="246"/>
      <c r="H187" s="246"/>
      <c r="I187" s="246"/>
      <c r="J187" s="101"/>
      <c r="K187" s="256"/>
      <c r="L187" s="257"/>
    </row>
    <row r="188" spans="1:12" ht="23.1" customHeight="1" x14ac:dyDescent="0.25">
      <c r="A188" s="258"/>
      <c r="B188" s="247"/>
      <c r="C188" s="249"/>
      <c r="D188" s="238"/>
      <c r="E188" s="238"/>
      <c r="F188" s="246"/>
      <c r="G188" s="246"/>
      <c r="H188" s="246"/>
      <c r="I188" s="246"/>
      <c r="J188" s="101"/>
      <c r="K188" s="256"/>
      <c r="L188" s="257"/>
    </row>
    <row r="189" spans="1:12" ht="23.1" customHeight="1" x14ac:dyDescent="0.25">
      <c r="A189" s="258"/>
      <c r="B189" s="247"/>
      <c r="C189" s="249"/>
      <c r="D189" s="238"/>
      <c r="E189" s="238"/>
      <c r="F189" s="238"/>
      <c r="G189" s="238"/>
      <c r="H189" s="238"/>
      <c r="I189" s="238"/>
      <c r="J189" s="103"/>
      <c r="K189" s="256"/>
      <c r="L189" s="257"/>
    </row>
    <row r="190" spans="1:12" ht="23.1" customHeight="1" x14ac:dyDescent="0.25">
      <c r="A190" s="258"/>
      <c r="B190" s="44" t="s">
        <v>1</v>
      </c>
      <c r="C190" s="137"/>
      <c r="D190" s="102"/>
      <c r="E190" s="34"/>
      <c r="F190" s="279"/>
      <c r="G190" s="279"/>
      <c r="H190" s="279"/>
      <c r="I190" s="279"/>
      <c r="J190" s="27"/>
      <c r="K190" s="27">
        <f>J190</f>
        <v>0</v>
      </c>
      <c r="L190" s="25">
        <f>K190/J174</f>
        <v>0</v>
      </c>
    </row>
    <row r="191" spans="1:12" ht="23.1" customHeight="1" x14ac:dyDescent="0.25">
      <c r="A191" s="94"/>
      <c r="B191" s="100" t="s">
        <v>0</v>
      </c>
      <c r="C191" s="138"/>
      <c r="D191" s="104"/>
      <c r="E191" s="104"/>
      <c r="F191" s="246"/>
      <c r="G191" s="246"/>
      <c r="H191" s="246"/>
      <c r="I191" s="246"/>
      <c r="J191" s="101"/>
      <c r="K191" s="101">
        <f>J191</f>
        <v>0</v>
      </c>
      <c r="L191" s="99">
        <f>K191/J174</f>
        <v>0</v>
      </c>
    </row>
    <row r="192" spans="1:12" ht="23.1" customHeight="1" x14ac:dyDescent="0.25">
      <c r="A192" s="258" t="s">
        <v>11</v>
      </c>
      <c r="B192" s="259"/>
      <c r="C192" s="138"/>
      <c r="D192" s="98"/>
      <c r="E192" s="104"/>
      <c r="F192" s="246"/>
      <c r="G192" s="246"/>
      <c r="H192" s="246"/>
      <c r="I192" s="246"/>
      <c r="J192" s="101"/>
      <c r="K192" s="101">
        <f>J192</f>
        <v>0</v>
      </c>
      <c r="L192" s="99">
        <f>K192/J174</f>
        <v>0</v>
      </c>
    </row>
    <row r="193" spans="1:12" ht="23.1" customHeight="1" x14ac:dyDescent="0.25">
      <c r="A193" s="260" t="s">
        <v>6</v>
      </c>
      <c r="B193" s="261"/>
      <c r="C193" s="139"/>
      <c r="D193" s="91"/>
      <c r="E193" s="91"/>
      <c r="F193" s="276"/>
      <c r="G193" s="276"/>
      <c r="H193" s="276"/>
      <c r="I193" s="276"/>
      <c r="J193" s="20"/>
      <c r="K193" s="20">
        <f>J193</f>
        <v>0</v>
      </c>
      <c r="L193" s="21">
        <f>K193/J174</f>
        <v>0</v>
      </c>
    </row>
    <row r="194" spans="1:12" ht="23.1" customHeight="1" x14ac:dyDescent="0.25">
      <c r="A194" s="260" t="s">
        <v>6</v>
      </c>
      <c r="B194" s="261"/>
      <c r="C194" s="139"/>
      <c r="D194" s="91"/>
      <c r="E194" s="91"/>
      <c r="F194" s="276"/>
      <c r="G194" s="276"/>
      <c r="H194" s="276"/>
      <c r="I194" s="276"/>
      <c r="J194" s="20"/>
      <c r="K194" s="20">
        <f>J194</f>
        <v>0</v>
      </c>
      <c r="L194" s="21">
        <f>K194/J174</f>
        <v>0</v>
      </c>
    </row>
    <row r="195" spans="1:12" ht="23.1" customHeight="1" thickBot="1" x14ac:dyDescent="0.3">
      <c r="A195" s="290" t="s">
        <v>238</v>
      </c>
      <c r="B195" s="291"/>
      <c r="C195" s="36">
        <f>D176+D180+D181+D185+D186+D190+D192+D193+D194</f>
        <v>0</v>
      </c>
      <c r="D195" s="36" t="s">
        <v>239</v>
      </c>
      <c r="E195" s="61">
        <f>SUM(E176:E194)/10</f>
        <v>0</v>
      </c>
      <c r="F195" s="289"/>
      <c r="G195" s="289"/>
      <c r="H195" s="289"/>
      <c r="I195" s="289"/>
      <c r="J195" s="42" t="s">
        <v>97</v>
      </c>
      <c r="K195" s="42">
        <f>SUM(K176:K194)</f>
        <v>0</v>
      </c>
      <c r="L195" s="43">
        <f>SUM(L176:L194)</f>
        <v>0</v>
      </c>
    </row>
    <row r="196" spans="1:12" ht="23.1" customHeight="1" thickBot="1" x14ac:dyDescent="0.3"/>
    <row r="197" spans="1:12" ht="23.1" customHeight="1" thickBot="1" x14ac:dyDescent="0.3">
      <c r="A197" s="273" t="s">
        <v>186</v>
      </c>
      <c r="B197" s="242"/>
      <c r="C197" s="242"/>
      <c r="D197" s="242"/>
      <c r="E197" s="242"/>
      <c r="F197" s="242"/>
      <c r="G197" s="242"/>
      <c r="H197" s="242"/>
      <c r="I197" s="242"/>
      <c r="J197" s="242" t="s">
        <v>599</v>
      </c>
      <c r="K197" s="242"/>
      <c r="L197" s="243"/>
    </row>
    <row r="198" spans="1:12" ht="23.1" customHeight="1" x14ac:dyDescent="0.25">
      <c r="A198" s="283" t="s">
        <v>169</v>
      </c>
      <c r="B198" s="284"/>
      <c r="C198" s="284"/>
      <c r="D198" s="284"/>
      <c r="E198" s="286" t="s">
        <v>183</v>
      </c>
      <c r="F198" s="286"/>
      <c r="G198" s="286"/>
      <c r="H198" s="286"/>
      <c r="I198" s="286"/>
      <c r="J198" s="277"/>
      <c r="K198" s="277"/>
      <c r="L198" s="278"/>
    </row>
    <row r="199" spans="1:12" ht="23.1" customHeight="1" x14ac:dyDescent="0.25">
      <c r="A199" s="46" t="s">
        <v>170</v>
      </c>
      <c r="B199" s="92"/>
      <c r="C199" s="45" t="s">
        <v>174</v>
      </c>
      <c r="D199" s="92"/>
      <c r="E199" s="285" t="s">
        <v>177</v>
      </c>
      <c r="F199" s="285"/>
      <c r="G199" s="285"/>
      <c r="H199" s="285"/>
      <c r="I199" s="285"/>
      <c r="J199" s="251"/>
      <c r="K199" s="251"/>
      <c r="L199" s="252"/>
    </row>
    <row r="200" spans="1:12" ht="23.1" customHeight="1" x14ac:dyDescent="0.25">
      <c r="A200" s="46" t="s">
        <v>9</v>
      </c>
      <c r="B200" s="92"/>
      <c r="C200" s="45" t="s">
        <v>174</v>
      </c>
      <c r="D200" s="92"/>
      <c r="E200" s="250" t="s">
        <v>178</v>
      </c>
      <c r="F200" s="250"/>
      <c r="G200" s="250"/>
      <c r="H200" s="250"/>
      <c r="I200" s="250"/>
      <c r="J200" s="251"/>
      <c r="K200" s="251"/>
      <c r="L200" s="252"/>
    </row>
    <row r="201" spans="1:12" ht="23.1" customHeight="1" thickBot="1" x14ac:dyDescent="0.3">
      <c r="A201" s="56" t="s">
        <v>10</v>
      </c>
      <c r="B201" s="95"/>
      <c r="C201" s="57" t="s">
        <v>174</v>
      </c>
      <c r="D201" s="95"/>
      <c r="E201" s="253" t="s">
        <v>181</v>
      </c>
      <c r="F201" s="253"/>
      <c r="G201" s="253"/>
      <c r="H201" s="253"/>
      <c r="I201" s="253"/>
      <c r="J201" s="170">
        <v>8</v>
      </c>
      <c r="K201" s="168"/>
      <c r="L201" s="196" t="s">
        <v>593</v>
      </c>
    </row>
    <row r="202" spans="1:12" ht="23.1" customHeight="1" thickBot="1" x14ac:dyDescent="0.3">
      <c r="A202" s="58" t="s">
        <v>5</v>
      </c>
      <c r="B202" s="59" t="s">
        <v>185</v>
      </c>
      <c r="C202" s="39" t="s">
        <v>2</v>
      </c>
      <c r="D202" s="39" t="s">
        <v>3</v>
      </c>
      <c r="E202" s="97" t="s">
        <v>29</v>
      </c>
      <c r="F202" s="239" t="s">
        <v>17</v>
      </c>
      <c r="G202" s="239"/>
      <c r="H202" s="239"/>
      <c r="I202" s="239"/>
      <c r="J202" s="244" t="s">
        <v>18</v>
      </c>
      <c r="K202" s="244"/>
      <c r="L202" s="167" t="s">
        <v>190</v>
      </c>
    </row>
    <row r="203" spans="1:12" ht="23.1" customHeight="1" x14ac:dyDescent="0.25">
      <c r="A203" s="264"/>
      <c r="B203" s="266" t="s">
        <v>0</v>
      </c>
      <c r="C203" s="267"/>
      <c r="D203" s="268"/>
      <c r="E203" s="270"/>
      <c r="F203" s="240"/>
      <c r="G203" s="240"/>
      <c r="H203" s="240"/>
      <c r="I203" s="240"/>
      <c r="J203" s="31"/>
      <c r="K203" s="254">
        <f>J203+J204+J205+J206</f>
        <v>0</v>
      </c>
      <c r="L203" s="271">
        <f>K203/J201</f>
        <v>0</v>
      </c>
    </row>
    <row r="204" spans="1:12" ht="23.1" customHeight="1" x14ac:dyDescent="0.25">
      <c r="A204" s="258"/>
      <c r="B204" s="247"/>
      <c r="C204" s="265"/>
      <c r="D204" s="269"/>
      <c r="E204" s="241"/>
      <c r="F204" s="241"/>
      <c r="G204" s="241"/>
      <c r="H204" s="241"/>
      <c r="I204" s="241"/>
      <c r="J204" s="19"/>
      <c r="K204" s="255"/>
      <c r="L204" s="257"/>
    </row>
    <row r="205" spans="1:12" ht="23.1" customHeight="1" x14ac:dyDescent="0.25">
      <c r="A205" s="258"/>
      <c r="B205" s="247"/>
      <c r="C205" s="265"/>
      <c r="D205" s="269"/>
      <c r="E205" s="241"/>
      <c r="F205" s="241"/>
      <c r="G205" s="241"/>
      <c r="H205" s="241"/>
      <c r="I205" s="241"/>
      <c r="J205" s="19"/>
      <c r="K205" s="255"/>
      <c r="L205" s="257"/>
    </row>
    <row r="206" spans="1:12" ht="23.1" customHeight="1" x14ac:dyDescent="0.25">
      <c r="A206" s="258"/>
      <c r="B206" s="247"/>
      <c r="C206" s="265"/>
      <c r="D206" s="269"/>
      <c r="E206" s="241"/>
      <c r="F206" s="238"/>
      <c r="G206" s="238"/>
      <c r="H206" s="238"/>
      <c r="I206" s="238"/>
      <c r="J206" s="103"/>
      <c r="K206" s="255"/>
      <c r="L206" s="257"/>
    </row>
    <row r="207" spans="1:12" ht="23.1" customHeight="1" x14ac:dyDescent="0.25">
      <c r="A207" s="258"/>
      <c r="B207" s="44" t="s">
        <v>1</v>
      </c>
      <c r="C207" s="135"/>
      <c r="D207" s="102"/>
      <c r="E207" s="23"/>
      <c r="F207" s="237"/>
      <c r="G207" s="237"/>
      <c r="H207" s="237"/>
      <c r="I207" s="237"/>
      <c r="J207" s="24"/>
      <c r="K207" s="24">
        <v>0</v>
      </c>
      <c r="L207" s="25">
        <f>K207/J201</f>
        <v>0</v>
      </c>
    </row>
    <row r="208" spans="1:12" ht="23.1" customHeight="1" x14ac:dyDescent="0.25">
      <c r="A208" s="258"/>
      <c r="B208" s="247" t="s">
        <v>0</v>
      </c>
      <c r="C208" s="265"/>
      <c r="D208" s="272"/>
      <c r="E208" s="288"/>
      <c r="F208" s="238"/>
      <c r="G208" s="238"/>
      <c r="H208" s="238"/>
      <c r="I208" s="238"/>
      <c r="J208" s="103"/>
      <c r="K208" s="255">
        <f>J208+J209+J210+J211</f>
        <v>0</v>
      </c>
      <c r="L208" s="257">
        <f>K208/J201</f>
        <v>0</v>
      </c>
    </row>
    <row r="209" spans="1:12" ht="23.1" customHeight="1" x14ac:dyDescent="0.25">
      <c r="A209" s="258"/>
      <c r="B209" s="247"/>
      <c r="C209" s="265"/>
      <c r="D209" s="269"/>
      <c r="E209" s="241"/>
      <c r="F209" s="238"/>
      <c r="G209" s="238"/>
      <c r="H209" s="238"/>
      <c r="I209" s="238"/>
      <c r="J209" s="103"/>
      <c r="K209" s="255"/>
      <c r="L209" s="257"/>
    </row>
    <row r="210" spans="1:12" ht="23.1" customHeight="1" x14ac:dyDescent="0.25">
      <c r="A210" s="258"/>
      <c r="B210" s="247"/>
      <c r="C210" s="265"/>
      <c r="D210" s="269"/>
      <c r="E210" s="241"/>
      <c r="F210" s="238"/>
      <c r="G210" s="238"/>
      <c r="H210" s="238"/>
      <c r="I210" s="238"/>
      <c r="J210" s="101"/>
      <c r="K210" s="255"/>
      <c r="L210" s="257"/>
    </row>
    <row r="211" spans="1:12" ht="23.1" customHeight="1" x14ac:dyDescent="0.25">
      <c r="A211" s="258"/>
      <c r="B211" s="247"/>
      <c r="C211" s="265"/>
      <c r="D211" s="269"/>
      <c r="E211" s="241"/>
      <c r="F211" s="238"/>
      <c r="G211" s="238"/>
      <c r="H211" s="238"/>
      <c r="I211" s="238"/>
      <c r="J211" s="101"/>
      <c r="K211" s="255"/>
      <c r="L211" s="257"/>
    </row>
    <row r="212" spans="1:12" ht="23.1" customHeight="1" x14ac:dyDescent="0.25">
      <c r="A212" s="258"/>
      <c r="B212" s="44" t="s">
        <v>1</v>
      </c>
      <c r="C212" s="136"/>
      <c r="D212" s="102"/>
      <c r="E212" s="35"/>
      <c r="F212" s="245"/>
      <c r="G212" s="245"/>
      <c r="H212" s="245"/>
      <c r="I212" s="245"/>
      <c r="J212" s="26"/>
      <c r="K212" s="26">
        <f>J212</f>
        <v>0</v>
      </c>
      <c r="L212" s="25">
        <f>K212/J201</f>
        <v>0</v>
      </c>
    </row>
    <row r="213" spans="1:12" ht="23.1" customHeight="1" x14ac:dyDescent="0.25">
      <c r="A213" s="258"/>
      <c r="B213" s="247" t="s">
        <v>0</v>
      </c>
      <c r="C213" s="248"/>
      <c r="D213" s="292"/>
      <c r="E213" s="292"/>
      <c r="F213" s="246"/>
      <c r="G213" s="246"/>
      <c r="H213" s="246"/>
      <c r="I213" s="246"/>
      <c r="J213" s="101"/>
      <c r="K213" s="256">
        <f>J213+J214+J215+J216</f>
        <v>0</v>
      </c>
      <c r="L213" s="257">
        <f>K213/J201</f>
        <v>0</v>
      </c>
    </row>
    <row r="214" spans="1:12" ht="23.1" customHeight="1" x14ac:dyDescent="0.25">
      <c r="A214" s="258"/>
      <c r="B214" s="247"/>
      <c r="C214" s="249"/>
      <c r="D214" s="238"/>
      <c r="E214" s="238"/>
      <c r="F214" s="246"/>
      <c r="G214" s="246"/>
      <c r="H214" s="246"/>
      <c r="I214" s="246"/>
      <c r="J214" s="101"/>
      <c r="K214" s="256"/>
      <c r="L214" s="257"/>
    </row>
    <row r="215" spans="1:12" ht="23.1" customHeight="1" x14ac:dyDescent="0.25">
      <c r="A215" s="258"/>
      <c r="B215" s="247"/>
      <c r="C215" s="249"/>
      <c r="D215" s="238"/>
      <c r="E215" s="238"/>
      <c r="F215" s="246"/>
      <c r="G215" s="246"/>
      <c r="H215" s="246"/>
      <c r="I215" s="246"/>
      <c r="J215" s="101"/>
      <c r="K215" s="256"/>
      <c r="L215" s="257"/>
    </row>
    <row r="216" spans="1:12" ht="23.1" customHeight="1" x14ac:dyDescent="0.25">
      <c r="A216" s="258"/>
      <c r="B216" s="247"/>
      <c r="C216" s="249"/>
      <c r="D216" s="238"/>
      <c r="E216" s="238"/>
      <c r="F216" s="238"/>
      <c r="G216" s="238"/>
      <c r="H216" s="238"/>
      <c r="I216" s="238"/>
      <c r="J216" s="103"/>
      <c r="K216" s="256"/>
      <c r="L216" s="257"/>
    </row>
    <row r="217" spans="1:12" ht="23.1" customHeight="1" x14ac:dyDescent="0.25">
      <c r="A217" s="258"/>
      <c r="B217" s="44" t="s">
        <v>1</v>
      </c>
      <c r="C217" s="137"/>
      <c r="D217" s="102"/>
      <c r="E217" s="34"/>
      <c r="F217" s="279"/>
      <c r="G217" s="279"/>
      <c r="H217" s="279"/>
      <c r="I217" s="279"/>
      <c r="J217" s="27"/>
      <c r="K217" s="27">
        <f>J217</f>
        <v>0</v>
      </c>
      <c r="L217" s="25">
        <f>K217/J201</f>
        <v>0</v>
      </c>
    </row>
    <row r="218" spans="1:12" ht="23.1" customHeight="1" x14ac:dyDescent="0.25">
      <c r="A218" s="94"/>
      <c r="B218" s="100" t="s">
        <v>0</v>
      </c>
      <c r="C218" s="138"/>
      <c r="D218" s="104"/>
      <c r="E218" s="104"/>
      <c r="F218" s="246"/>
      <c r="G218" s="246"/>
      <c r="H218" s="246"/>
      <c r="I218" s="246"/>
      <c r="J218" s="101"/>
      <c r="K218" s="101">
        <f>J218</f>
        <v>0</v>
      </c>
      <c r="L218" s="99">
        <f>K218/J201</f>
        <v>0</v>
      </c>
    </row>
    <row r="219" spans="1:12" ht="23.1" customHeight="1" x14ac:dyDescent="0.25">
      <c r="A219" s="258" t="s">
        <v>11</v>
      </c>
      <c r="B219" s="259"/>
      <c r="C219" s="138"/>
      <c r="D219" s="98"/>
      <c r="E219" s="104"/>
      <c r="F219" s="246"/>
      <c r="G219" s="246"/>
      <c r="H219" s="246"/>
      <c r="I219" s="246"/>
      <c r="J219" s="101"/>
      <c r="K219" s="101">
        <f>J219</f>
        <v>0</v>
      </c>
      <c r="L219" s="99">
        <f>K219/J201</f>
        <v>0</v>
      </c>
    </row>
    <row r="220" spans="1:12" ht="23.1" customHeight="1" x14ac:dyDescent="0.25">
      <c r="A220" s="260" t="s">
        <v>6</v>
      </c>
      <c r="B220" s="261"/>
      <c r="C220" s="139"/>
      <c r="D220" s="91"/>
      <c r="E220" s="91"/>
      <c r="F220" s="276"/>
      <c r="G220" s="276"/>
      <c r="H220" s="276"/>
      <c r="I220" s="276"/>
      <c r="J220" s="20"/>
      <c r="K220" s="20">
        <f>J220</f>
        <v>0</v>
      </c>
      <c r="L220" s="21">
        <f>K220/J201</f>
        <v>0</v>
      </c>
    </row>
    <row r="221" spans="1:12" ht="23.1" customHeight="1" x14ac:dyDescent="0.25">
      <c r="A221" s="260" t="s">
        <v>6</v>
      </c>
      <c r="B221" s="261"/>
      <c r="C221" s="139"/>
      <c r="D221" s="91"/>
      <c r="E221" s="91"/>
      <c r="F221" s="276"/>
      <c r="G221" s="276"/>
      <c r="H221" s="276"/>
      <c r="I221" s="276"/>
      <c r="J221" s="20"/>
      <c r="K221" s="20">
        <f>J221</f>
        <v>0</v>
      </c>
      <c r="L221" s="21">
        <f>K221/J201</f>
        <v>0</v>
      </c>
    </row>
    <row r="222" spans="1:12" ht="23.1" customHeight="1" thickBot="1" x14ac:dyDescent="0.3">
      <c r="A222" s="290" t="s">
        <v>238</v>
      </c>
      <c r="B222" s="291"/>
      <c r="C222" s="36">
        <f>D203+D207+D208+D212+D213+D217+D219+D220+D221</f>
        <v>0</v>
      </c>
      <c r="D222" s="36" t="s">
        <v>239</v>
      </c>
      <c r="E222" s="61">
        <f>SUM(E203:E221)/10</f>
        <v>0</v>
      </c>
      <c r="F222" s="289"/>
      <c r="G222" s="289"/>
      <c r="H222" s="289"/>
      <c r="I222" s="289"/>
      <c r="J222" s="42" t="s">
        <v>97</v>
      </c>
      <c r="K222" s="42">
        <f>SUM(K203:K221)</f>
        <v>0</v>
      </c>
      <c r="L222" s="43">
        <f>SUM(L203:L221)</f>
        <v>0</v>
      </c>
    </row>
    <row r="223" spans="1:12" ht="23.1" customHeight="1" thickBot="1" x14ac:dyDescent="0.3"/>
    <row r="224" spans="1:12" ht="23.1" customHeight="1" thickBot="1" x14ac:dyDescent="0.3">
      <c r="A224" s="273" t="s">
        <v>186</v>
      </c>
      <c r="B224" s="242"/>
      <c r="C224" s="242"/>
      <c r="D224" s="242"/>
      <c r="E224" s="242"/>
      <c r="F224" s="242"/>
      <c r="G224" s="242"/>
      <c r="H224" s="242"/>
      <c r="I224" s="242"/>
      <c r="J224" s="242" t="s">
        <v>600</v>
      </c>
      <c r="K224" s="242"/>
      <c r="L224" s="243"/>
    </row>
    <row r="225" spans="1:12" ht="23.1" customHeight="1" x14ac:dyDescent="0.25">
      <c r="A225" s="283" t="s">
        <v>169</v>
      </c>
      <c r="B225" s="284"/>
      <c r="C225" s="284"/>
      <c r="D225" s="284"/>
      <c r="E225" s="286" t="s">
        <v>183</v>
      </c>
      <c r="F225" s="286"/>
      <c r="G225" s="286"/>
      <c r="H225" s="286"/>
      <c r="I225" s="286"/>
      <c r="J225" s="277"/>
      <c r="K225" s="277"/>
      <c r="L225" s="278"/>
    </row>
    <row r="226" spans="1:12" ht="23.1" customHeight="1" x14ac:dyDescent="0.25">
      <c r="A226" s="46" t="s">
        <v>170</v>
      </c>
      <c r="B226" s="92"/>
      <c r="C226" s="45" t="s">
        <v>174</v>
      </c>
      <c r="D226" s="92"/>
      <c r="E226" s="285" t="s">
        <v>177</v>
      </c>
      <c r="F226" s="285"/>
      <c r="G226" s="285"/>
      <c r="H226" s="285"/>
      <c r="I226" s="285"/>
      <c r="J226" s="251"/>
      <c r="K226" s="251"/>
      <c r="L226" s="252"/>
    </row>
    <row r="227" spans="1:12" ht="23.1" customHeight="1" x14ac:dyDescent="0.25">
      <c r="A227" s="46" t="s">
        <v>9</v>
      </c>
      <c r="B227" s="92"/>
      <c r="C227" s="45" t="s">
        <v>174</v>
      </c>
      <c r="D227" s="92"/>
      <c r="E227" s="250" t="s">
        <v>178</v>
      </c>
      <c r="F227" s="250"/>
      <c r="G227" s="250"/>
      <c r="H227" s="250"/>
      <c r="I227" s="250"/>
      <c r="J227" s="251"/>
      <c r="K227" s="251"/>
      <c r="L227" s="252"/>
    </row>
    <row r="228" spans="1:12" ht="23.1" customHeight="1" thickBot="1" x14ac:dyDescent="0.3">
      <c r="A228" s="56" t="s">
        <v>10</v>
      </c>
      <c r="B228" s="95"/>
      <c r="C228" s="57" t="s">
        <v>174</v>
      </c>
      <c r="D228" s="95"/>
      <c r="E228" s="253" t="s">
        <v>181</v>
      </c>
      <c r="F228" s="253"/>
      <c r="G228" s="253"/>
      <c r="H228" s="253"/>
      <c r="I228" s="253"/>
      <c r="J228" s="170">
        <v>8</v>
      </c>
      <c r="K228" s="168"/>
      <c r="L228" s="196" t="s">
        <v>593</v>
      </c>
    </row>
    <row r="229" spans="1:12" ht="23.1" customHeight="1" thickBot="1" x14ac:dyDescent="0.3">
      <c r="A229" s="58" t="s">
        <v>5</v>
      </c>
      <c r="B229" s="59" t="s">
        <v>185</v>
      </c>
      <c r="C229" s="39" t="s">
        <v>2</v>
      </c>
      <c r="D229" s="39" t="s">
        <v>3</v>
      </c>
      <c r="E229" s="97" t="s">
        <v>29</v>
      </c>
      <c r="F229" s="239" t="s">
        <v>17</v>
      </c>
      <c r="G229" s="239"/>
      <c r="H229" s="239"/>
      <c r="I229" s="239"/>
      <c r="J229" s="244" t="s">
        <v>18</v>
      </c>
      <c r="K229" s="244"/>
      <c r="L229" s="167" t="s">
        <v>190</v>
      </c>
    </row>
    <row r="230" spans="1:12" ht="23.1" customHeight="1" x14ac:dyDescent="0.25">
      <c r="A230" s="264"/>
      <c r="B230" s="266" t="s">
        <v>0</v>
      </c>
      <c r="C230" s="267"/>
      <c r="D230" s="268"/>
      <c r="E230" s="270"/>
      <c r="F230" s="240"/>
      <c r="G230" s="240"/>
      <c r="H230" s="240"/>
      <c r="I230" s="240"/>
      <c r="J230" s="31"/>
      <c r="K230" s="254">
        <f>J230+J231+J232+J233</f>
        <v>0</v>
      </c>
      <c r="L230" s="271">
        <f>K230/J228</f>
        <v>0</v>
      </c>
    </row>
    <row r="231" spans="1:12" ht="23.1" customHeight="1" x14ac:dyDescent="0.25">
      <c r="A231" s="258"/>
      <c r="B231" s="247"/>
      <c r="C231" s="265"/>
      <c r="D231" s="269"/>
      <c r="E231" s="241"/>
      <c r="F231" s="241"/>
      <c r="G231" s="241"/>
      <c r="H231" s="241"/>
      <c r="I231" s="241"/>
      <c r="J231" s="19"/>
      <c r="K231" s="255"/>
      <c r="L231" s="257"/>
    </row>
    <row r="232" spans="1:12" ht="23.1" customHeight="1" x14ac:dyDescent="0.25">
      <c r="A232" s="258"/>
      <c r="B232" s="247"/>
      <c r="C232" s="265"/>
      <c r="D232" s="269"/>
      <c r="E232" s="241"/>
      <c r="F232" s="241"/>
      <c r="G232" s="241"/>
      <c r="H232" s="241"/>
      <c r="I232" s="241"/>
      <c r="J232" s="19"/>
      <c r="K232" s="255"/>
      <c r="L232" s="257"/>
    </row>
    <row r="233" spans="1:12" ht="23.1" customHeight="1" x14ac:dyDescent="0.25">
      <c r="A233" s="258"/>
      <c r="B233" s="247"/>
      <c r="C233" s="265"/>
      <c r="D233" s="269"/>
      <c r="E233" s="241"/>
      <c r="F233" s="238"/>
      <c r="G233" s="238"/>
      <c r="H233" s="238"/>
      <c r="I233" s="238"/>
      <c r="J233" s="103"/>
      <c r="K233" s="255"/>
      <c r="L233" s="257"/>
    </row>
    <row r="234" spans="1:12" ht="23.1" customHeight="1" x14ac:dyDescent="0.25">
      <c r="A234" s="258"/>
      <c r="B234" s="44" t="s">
        <v>1</v>
      </c>
      <c r="C234" s="135"/>
      <c r="D234" s="102"/>
      <c r="E234" s="23"/>
      <c r="F234" s="237"/>
      <c r="G234" s="237"/>
      <c r="H234" s="237"/>
      <c r="I234" s="237"/>
      <c r="J234" s="24"/>
      <c r="K234" s="24">
        <v>0</v>
      </c>
      <c r="L234" s="25">
        <f>K234/J228</f>
        <v>0</v>
      </c>
    </row>
    <row r="235" spans="1:12" ht="23.1" customHeight="1" x14ac:dyDescent="0.25">
      <c r="A235" s="258"/>
      <c r="B235" s="247" t="s">
        <v>0</v>
      </c>
      <c r="C235" s="265"/>
      <c r="D235" s="272"/>
      <c r="E235" s="288"/>
      <c r="F235" s="238"/>
      <c r="G235" s="238"/>
      <c r="H235" s="238"/>
      <c r="I235" s="238"/>
      <c r="J235" s="103"/>
      <c r="K235" s="255">
        <f>J235+J236+J237+J238</f>
        <v>0</v>
      </c>
      <c r="L235" s="257">
        <f>K235/J228</f>
        <v>0</v>
      </c>
    </row>
    <row r="236" spans="1:12" ht="23.1" customHeight="1" x14ac:dyDescent="0.25">
      <c r="A236" s="258"/>
      <c r="B236" s="247"/>
      <c r="C236" s="265"/>
      <c r="D236" s="269"/>
      <c r="E236" s="241"/>
      <c r="F236" s="238"/>
      <c r="G236" s="238"/>
      <c r="H236" s="238"/>
      <c r="I236" s="238"/>
      <c r="J236" s="103"/>
      <c r="K236" s="255"/>
      <c r="L236" s="257"/>
    </row>
    <row r="237" spans="1:12" ht="23.1" customHeight="1" x14ac:dyDescent="0.25">
      <c r="A237" s="258"/>
      <c r="B237" s="247"/>
      <c r="C237" s="265"/>
      <c r="D237" s="269"/>
      <c r="E237" s="241"/>
      <c r="F237" s="238"/>
      <c r="G237" s="238"/>
      <c r="H237" s="238"/>
      <c r="I237" s="238"/>
      <c r="J237" s="101"/>
      <c r="K237" s="255"/>
      <c r="L237" s="257"/>
    </row>
    <row r="238" spans="1:12" ht="23.1" customHeight="1" x14ac:dyDescent="0.25">
      <c r="A238" s="258"/>
      <c r="B238" s="247"/>
      <c r="C238" s="265"/>
      <c r="D238" s="269"/>
      <c r="E238" s="241"/>
      <c r="F238" s="238"/>
      <c r="G238" s="238"/>
      <c r="H238" s="238"/>
      <c r="I238" s="238"/>
      <c r="J238" s="101"/>
      <c r="K238" s="255"/>
      <c r="L238" s="257"/>
    </row>
    <row r="239" spans="1:12" ht="23.1" customHeight="1" x14ac:dyDescent="0.25">
      <c r="A239" s="258"/>
      <c r="B239" s="44" t="s">
        <v>1</v>
      </c>
      <c r="C239" s="136"/>
      <c r="D239" s="102"/>
      <c r="E239" s="35"/>
      <c r="F239" s="245"/>
      <c r="G239" s="245"/>
      <c r="H239" s="245"/>
      <c r="I239" s="245"/>
      <c r="J239" s="26"/>
      <c r="K239" s="26">
        <f>J239</f>
        <v>0</v>
      </c>
      <c r="L239" s="25">
        <f>K239/J228</f>
        <v>0</v>
      </c>
    </row>
    <row r="240" spans="1:12" ht="23.1" customHeight="1" x14ac:dyDescent="0.25">
      <c r="A240" s="258"/>
      <c r="B240" s="247" t="s">
        <v>0</v>
      </c>
      <c r="C240" s="248"/>
      <c r="D240" s="292"/>
      <c r="E240" s="292"/>
      <c r="F240" s="246"/>
      <c r="G240" s="246"/>
      <c r="H240" s="246"/>
      <c r="I240" s="246"/>
      <c r="J240" s="101"/>
      <c r="K240" s="256">
        <f>J240+J241+J242+J243</f>
        <v>0</v>
      </c>
      <c r="L240" s="257">
        <f>K240/J228</f>
        <v>0</v>
      </c>
    </row>
    <row r="241" spans="1:12" ht="23.1" customHeight="1" x14ac:dyDescent="0.25">
      <c r="A241" s="258"/>
      <c r="B241" s="247"/>
      <c r="C241" s="249"/>
      <c r="D241" s="238"/>
      <c r="E241" s="238"/>
      <c r="F241" s="246"/>
      <c r="G241" s="246"/>
      <c r="H241" s="246"/>
      <c r="I241" s="246"/>
      <c r="J241" s="101"/>
      <c r="K241" s="256"/>
      <c r="L241" s="257"/>
    </row>
    <row r="242" spans="1:12" ht="23.1" customHeight="1" x14ac:dyDescent="0.25">
      <c r="A242" s="258"/>
      <c r="B242" s="247"/>
      <c r="C242" s="249"/>
      <c r="D242" s="238"/>
      <c r="E242" s="238"/>
      <c r="F242" s="246"/>
      <c r="G242" s="246"/>
      <c r="H242" s="246"/>
      <c r="I242" s="246"/>
      <c r="J242" s="101"/>
      <c r="K242" s="256"/>
      <c r="L242" s="257"/>
    </row>
    <row r="243" spans="1:12" ht="23.1" customHeight="1" x14ac:dyDescent="0.25">
      <c r="A243" s="258"/>
      <c r="B243" s="247"/>
      <c r="C243" s="249"/>
      <c r="D243" s="238"/>
      <c r="E243" s="238"/>
      <c r="F243" s="238"/>
      <c r="G243" s="238"/>
      <c r="H243" s="238"/>
      <c r="I243" s="238"/>
      <c r="J243" s="103"/>
      <c r="K243" s="256"/>
      <c r="L243" s="257"/>
    </row>
    <row r="244" spans="1:12" ht="23.1" customHeight="1" x14ac:dyDescent="0.25">
      <c r="A244" s="258"/>
      <c r="B244" s="44" t="s">
        <v>1</v>
      </c>
      <c r="C244" s="137"/>
      <c r="D244" s="102"/>
      <c r="E244" s="34"/>
      <c r="F244" s="279"/>
      <c r="G244" s="279"/>
      <c r="H244" s="279"/>
      <c r="I244" s="279"/>
      <c r="J244" s="27"/>
      <c r="K244" s="27">
        <f>J244</f>
        <v>0</v>
      </c>
      <c r="L244" s="25">
        <f>K244/J228</f>
        <v>0</v>
      </c>
    </row>
    <row r="245" spans="1:12" ht="23.1" customHeight="1" x14ac:dyDescent="0.25">
      <c r="A245" s="94"/>
      <c r="B245" s="100" t="s">
        <v>0</v>
      </c>
      <c r="C245" s="138"/>
      <c r="D245" s="104"/>
      <c r="E245" s="104"/>
      <c r="F245" s="246"/>
      <c r="G245" s="246"/>
      <c r="H245" s="246"/>
      <c r="I245" s="246"/>
      <c r="J245" s="101"/>
      <c r="K245" s="101">
        <f>J245</f>
        <v>0</v>
      </c>
      <c r="L245" s="99">
        <f>K245/J228</f>
        <v>0</v>
      </c>
    </row>
    <row r="246" spans="1:12" ht="23.1" customHeight="1" x14ac:dyDescent="0.25">
      <c r="A246" s="258" t="s">
        <v>11</v>
      </c>
      <c r="B246" s="259"/>
      <c r="C246" s="138"/>
      <c r="D246" s="98"/>
      <c r="E246" s="104"/>
      <c r="F246" s="246"/>
      <c r="G246" s="246"/>
      <c r="H246" s="246"/>
      <c r="I246" s="246"/>
      <c r="J246" s="101"/>
      <c r="K246" s="101">
        <f>J246</f>
        <v>0</v>
      </c>
      <c r="L246" s="99">
        <f>K246/J228</f>
        <v>0</v>
      </c>
    </row>
    <row r="247" spans="1:12" ht="23.1" customHeight="1" x14ac:dyDescent="0.25">
      <c r="A247" s="260" t="s">
        <v>6</v>
      </c>
      <c r="B247" s="261"/>
      <c r="C247" s="139"/>
      <c r="D247" s="91"/>
      <c r="E247" s="91"/>
      <c r="F247" s="276"/>
      <c r="G247" s="276"/>
      <c r="H247" s="276"/>
      <c r="I247" s="276"/>
      <c r="J247" s="20"/>
      <c r="K247" s="20">
        <f>J247</f>
        <v>0</v>
      </c>
      <c r="L247" s="21">
        <f>K247/J228</f>
        <v>0</v>
      </c>
    </row>
    <row r="248" spans="1:12" ht="23.1" customHeight="1" x14ac:dyDescent="0.25">
      <c r="A248" s="260" t="s">
        <v>6</v>
      </c>
      <c r="B248" s="261"/>
      <c r="C248" s="139"/>
      <c r="D248" s="91"/>
      <c r="E248" s="91"/>
      <c r="F248" s="276"/>
      <c r="G248" s="276"/>
      <c r="H248" s="276"/>
      <c r="I248" s="276"/>
      <c r="J248" s="20"/>
      <c r="K248" s="20">
        <f>J248</f>
        <v>0</v>
      </c>
      <c r="L248" s="21">
        <f>K248/J228</f>
        <v>0</v>
      </c>
    </row>
    <row r="249" spans="1:12" ht="23.1" customHeight="1" thickBot="1" x14ac:dyDescent="0.3">
      <c r="A249" s="290" t="s">
        <v>238</v>
      </c>
      <c r="B249" s="291"/>
      <c r="C249" s="36">
        <f>D230+D234+D235+D239+D240+D244+D246+D247+D248</f>
        <v>0</v>
      </c>
      <c r="D249" s="36" t="s">
        <v>239</v>
      </c>
      <c r="E249" s="61">
        <f>SUM(E230:E248)/10</f>
        <v>0</v>
      </c>
      <c r="F249" s="289"/>
      <c r="G249" s="289"/>
      <c r="H249" s="289"/>
      <c r="I249" s="289"/>
      <c r="J249" s="42" t="s">
        <v>97</v>
      </c>
      <c r="K249" s="42">
        <f>SUM(K230:K248)</f>
        <v>0</v>
      </c>
      <c r="L249" s="43">
        <f>SUM(L230:L248)</f>
        <v>0</v>
      </c>
    </row>
    <row r="250" spans="1:12" ht="23.1" customHeight="1" thickBot="1" x14ac:dyDescent="0.3"/>
    <row r="251" spans="1:12" ht="23.1" customHeight="1" thickBot="1" x14ac:dyDescent="0.3">
      <c r="A251" s="273" t="s">
        <v>186</v>
      </c>
      <c r="B251" s="242"/>
      <c r="C251" s="242"/>
      <c r="D251" s="242"/>
      <c r="E251" s="242"/>
      <c r="F251" s="242"/>
      <c r="G251" s="242"/>
      <c r="H251" s="242"/>
      <c r="I251" s="242"/>
      <c r="J251" s="242" t="s">
        <v>601</v>
      </c>
      <c r="K251" s="242"/>
      <c r="L251" s="243"/>
    </row>
    <row r="252" spans="1:12" ht="23.1" customHeight="1" x14ac:dyDescent="0.25">
      <c r="A252" s="283" t="s">
        <v>169</v>
      </c>
      <c r="B252" s="284"/>
      <c r="C252" s="284"/>
      <c r="D252" s="284"/>
      <c r="E252" s="286" t="s">
        <v>183</v>
      </c>
      <c r="F252" s="286"/>
      <c r="G252" s="286"/>
      <c r="H252" s="286"/>
      <c r="I252" s="286"/>
      <c r="J252" s="277"/>
      <c r="K252" s="277"/>
      <c r="L252" s="278"/>
    </row>
    <row r="253" spans="1:12" ht="23.1" customHeight="1" x14ac:dyDescent="0.25">
      <c r="A253" s="46" t="s">
        <v>170</v>
      </c>
      <c r="B253" s="92"/>
      <c r="C253" s="45" t="s">
        <v>174</v>
      </c>
      <c r="D253" s="92"/>
      <c r="E253" s="285" t="s">
        <v>177</v>
      </c>
      <c r="F253" s="285"/>
      <c r="G253" s="285"/>
      <c r="H253" s="285"/>
      <c r="I253" s="285"/>
      <c r="J253" s="251"/>
      <c r="K253" s="251"/>
      <c r="L253" s="252"/>
    </row>
    <row r="254" spans="1:12" ht="23.1" customHeight="1" x14ac:dyDescent="0.25">
      <c r="A254" s="46" t="s">
        <v>9</v>
      </c>
      <c r="B254" s="92"/>
      <c r="C254" s="45" t="s">
        <v>174</v>
      </c>
      <c r="D254" s="92"/>
      <c r="E254" s="250" t="s">
        <v>178</v>
      </c>
      <c r="F254" s="250"/>
      <c r="G254" s="250"/>
      <c r="H254" s="250"/>
      <c r="I254" s="250"/>
      <c r="J254" s="251"/>
      <c r="K254" s="251"/>
      <c r="L254" s="252"/>
    </row>
    <row r="255" spans="1:12" ht="23.1" customHeight="1" thickBot="1" x14ac:dyDescent="0.3">
      <c r="A255" s="56" t="s">
        <v>10</v>
      </c>
      <c r="B255" s="95"/>
      <c r="C255" s="57" t="s">
        <v>174</v>
      </c>
      <c r="D255" s="95"/>
      <c r="E255" s="253" t="s">
        <v>181</v>
      </c>
      <c r="F255" s="253"/>
      <c r="G255" s="253"/>
      <c r="H255" s="253"/>
      <c r="I255" s="253"/>
      <c r="J255" s="170">
        <v>8</v>
      </c>
      <c r="K255" s="168"/>
      <c r="L255" s="196" t="s">
        <v>593</v>
      </c>
    </row>
    <row r="256" spans="1:12" ht="23.1" customHeight="1" thickBot="1" x14ac:dyDescent="0.3">
      <c r="A256" s="58" t="s">
        <v>5</v>
      </c>
      <c r="B256" s="59" t="s">
        <v>185</v>
      </c>
      <c r="C256" s="39" t="s">
        <v>2</v>
      </c>
      <c r="D256" s="39" t="s">
        <v>3</v>
      </c>
      <c r="E256" s="97" t="s">
        <v>29</v>
      </c>
      <c r="F256" s="239" t="s">
        <v>17</v>
      </c>
      <c r="G256" s="239"/>
      <c r="H256" s="239"/>
      <c r="I256" s="239"/>
      <c r="J256" s="244" t="s">
        <v>18</v>
      </c>
      <c r="K256" s="244"/>
      <c r="L256" s="167" t="s">
        <v>190</v>
      </c>
    </row>
    <row r="257" spans="1:12" ht="23.1" customHeight="1" x14ac:dyDescent="0.25">
      <c r="A257" s="264"/>
      <c r="B257" s="266" t="s">
        <v>0</v>
      </c>
      <c r="C257" s="267"/>
      <c r="D257" s="268"/>
      <c r="E257" s="270"/>
      <c r="F257" s="240"/>
      <c r="G257" s="240"/>
      <c r="H257" s="240"/>
      <c r="I257" s="240"/>
      <c r="J257" s="31"/>
      <c r="K257" s="254">
        <f>J257+J258+J259+J260</f>
        <v>0</v>
      </c>
      <c r="L257" s="271">
        <f>K257/J255</f>
        <v>0</v>
      </c>
    </row>
    <row r="258" spans="1:12" ht="23.1" customHeight="1" x14ac:dyDescent="0.25">
      <c r="A258" s="258"/>
      <c r="B258" s="247"/>
      <c r="C258" s="265"/>
      <c r="D258" s="269"/>
      <c r="E258" s="241"/>
      <c r="F258" s="241"/>
      <c r="G258" s="241"/>
      <c r="H258" s="241"/>
      <c r="I258" s="241"/>
      <c r="J258" s="19"/>
      <c r="K258" s="255"/>
      <c r="L258" s="257"/>
    </row>
    <row r="259" spans="1:12" ht="23.1" customHeight="1" x14ac:dyDescent="0.25">
      <c r="A259" s="258"/>
      <c r="B259" s="247"/>
      <c r="C259" s="265"/>
      <c r="D259" s="269"/>
      <c r="E259" s="241"/>
      <c r="F259" s="241"/>
      <c r="G259" s="241"/>
      <c r="H259" s="241"/>
      <c r="I259" s="241"/>
      <c r="J259" s="19"/>
      <c r="K259" s="255"/>
      <c r="L259" s="257"/>
    </row>
    <row r="260" spans="1:12" ht="23.1" customHeight="1" x14ac:dyDescent="0.25">
      <c r="A260" s="258"/>
      <c r="B260" s="247"/>
      <c r="C260" s="265"/>
      <c r="D260" s="269"/>
      <c r="E260" s="241"/>
      <c r="F260" s="238"/>
      <c r="G260" s="238"/>
      <c r="H260" s="238"/>
      <c r="I260" s="238"/>
      <c r="J260" s="103"/>
      <c r="K260" s="255"/>
      <c r="L260" s="257"/>
    </row>
    <row r="261" spans="1:12" ht="23.1" customHeight="1" x14ac:dyDescent="0.25">
      <c r="A261" s="258"/>
      <c r="B261" s="44" t="s">
        <v>1</v>
      </c>
      <c r="C261" s="135"/>
      <c r="D261" s="102"/>
      <c r="E261" s="23"/>
      <c r="F261" s="237"/>
      <c r="G261" s="237"/>
      <c r="H261" s="237"/>
      <c r="I261" s="237"/>
      <c r="J261" s="24"/>
      <c r="K261" s="24">
        <v>0</v>
      </c>
      <c r="L261" s="25">
        <f>K261/J255</f>
        <v>0</v>
      </c>
    </row>
    <row r="262" spans="1:12" ht="23.1" customHeight="1" x14ac:dyDescent="0.25">
      <c r="A262" s="258"/>
      <c r="B262" s="247" t="s">
        <v>0</v>
      </c>
      <c r="C262" s="265"/>
      <c r="D262" s="272"/>
      <c r="E262" s="288"/>
      <c r="F262" s="238"/>
      <c r="G262" s="238"/>
      <c r="H262" s="238"/>
      <c r="I262" s="238"/>
      <c r="J262" s="103"/>
      <c r="K262" s="255">
        <f>J262+J263+J264+J265</f>
        <v>0</v>
      </c>
      <c r="L262" s="257">
        <f>K262/J255</f>
        <v>0</v>
      </c>
    </row>
    <row r="263" spans="1:12" ht="23.1" customHeight="1" x14ac:dyDescent="0.25">
      <c r="A263" s="258"/>
      <c r="B263" s="247"/>
      <c r="C263" s="265"/>
      <c r="D263" s="269"/>
      <c r="E263" s="241"/>
      <c r="F263" s="238"/>
      <c r="G263" s="238"/>
      <c r="H263" s="238"/>
      <c r="I263" s="238"/>
      <c r="J263" s="103"/>
      <c r="K263" s="255"/>
      <c r="L263" s="257"/>
    </row>
    <row r="264" spans="1:12" ht="23.1" customHeight="1" x14ac:dyDescent="0.25">
      <c r="A264" s="258"/>
      <c r="B264" s="247"/>
      <c r="C264" s="265"/>
      <c r="D264" s="269"/>
      <c r="E264" s="241"/>
      <c r="F264" s="238"/>
      <c r="G264" s="238"/>
      <c r="H264" s="238"/>
      <c r="I264" s="238"/>
      <c r="J264" s="101"/>
      <c r="K264" s="255"/>
      <c r="L264" s="257"/>
    </row>
    <row r="265" spans="1:12" ht="23.1" customHeight="1" x14ac:dyDescent="0.25">
      <c r="A265" s="258"/>
      <c r="B265" s="247"/>
      <c r="C265" s="265"/>
      <c r="D265" s="269"/>
      <c r="E265" s="241"/>
      <c r="F265" s="238"/>
      <c r="G265" s="238"/>
      <c r="H265" s="238"/>
      <c r="I265" s="238"/>
      <c r="J265" s="101"/>
      <c r="K265" s="255"/>
      <c r="L265" s="257"/>
    </row>
    <row r="266" spans="1:12" ht="23.1" customHeight="1" x14ac:dyDescent="0.25">
      <c r="A266" s="258"/>
      <c r="B266" s="44" t="s">
        <v>1</v>
      </c>
      <c r="C266" s="136"/>
      <c r="D266" s="102"/>
      <c r="E266" s="35"/>
      <c r="F266" s="245"/>
      <c r="G266" s="245"/>
      <c r="H266" s="245"/>
      <c r="I266" s="245"/>
      <c r="J266" s="26"/>
      <c r="K266" s="26">
        <f>J266</f>
        <v>0</v>
      </c>
      <c r="L266" s="25">
        <f>K266/J255</f>
        <v>0</v>
      </c>
    </row>
    <row r="267" spans="1:12" ht="23.1" customHeight="1" x14ac:dyDescent="0.25">
      <c r="A267" s="258"/>
      <c r="B267" s="247" t="s">
        <v>0</v>
      </c>
      <c r="C267" s="248"/>
      <c r="D267" s="292"/>
      <c r="E267" s="292"/>
      <c r="F267" s="246"/>
      <c r="G267" s="246"/>
      <c r="H267" s="246"/>
      <c r="I267" s="246"/>
      <c r="J267" s="101"/>
      <c r="K267" s="256">
        <f>J267+J268+J269+J270</f>
        <v>0</v>
      </c>
      <c r="L267" s="257">
        <f>K267/J255</f>
        <v>0</v>
      </c>
    </row>
    <row r="268" spans="1:12" ht="23.1" customHeight="1" x14ac:dyDescent="0.25">
      <c r="A268" s="258"/>
      <c r="B268" s="247"/>
      <c r="C268" s="249"/>
      <c r="D268" s="238"/>
      <c r="E268" s="238"/>
      <c r="F268" s="246"/>
      <c r="G268" s="246"/>
      <c r="H268" s="246"/>
      <c r="I268" s="246"/>
      <c r="J268" s="101"/>
      <c r="K268" s="256"/>
      <c r="L268" s="257"/>
    </row>
    <row r="269" spans="1:12" ht="23.1" customHeight="1" x14ac:dyDescent="0.25">
      <c r="A269" s="258"/>
      <c r="B269" s="247"/>
      <c r="C269" s="249"/>
      <c r="D269" s="238"/>
      <c r="E269" s="238"/>
      <c r="F269" s="246"/>
      <c r="G269" s="246"/>
      <c r="H269" s="246"/>
      <c r="I269" s="246"/>
      <c r="J269" s="101"/>
      <c r="K269" s="256"/>
      <c r="L269" s="257"/>
    </row>
    <row r="270" spans="1:12" ht="23.1" customHeight="1" x14ac:dyDescent="0.25">
      <c r="A270" s="258"/>
      <c r="B270" s="247"/>
      <c r="C270" s="249"/>
      <c r="D270" s="238"/>
      <c r="E270" s="238"/>
      <c r="F270" s="238"/>
      <c r="G270" s="238"/>
      <c r="H270" s="238"/>
      <c r="I270" s="238"/>
      <c r="J270" s="103"/>
      <c r="K270" s="256"/>
      <c r="L270" s="257"/>
    </row>
    <row r="271" spans="1:12" ht="23.1" customHeight="1" x14ac:dyDescent="0.25">
      <c r="A271" s="258"/>
      <c r="B271" s="44" t="s">
        <v>1</v>
      </c>
      <c r="C271" s="137"/>
      <c r="D271" s="102"/>
      <c r="E271" s="34"/>
      <c r="F271" s="279"/>
      <c r="G271" s="279"/>
      <c r="H271" s="279"/>
      <c r="I271" s="279"/>
      <c r="J271" s="27"/>
      <c r="K271" s="27">
        <f>J271</f>
        <v>0</v>
      </c>
      <c r="L271" s="25">
        <f>K271/J255</f>
        <v>0</v>
      </c>
    </row>
    <row r="272" spans="1:12" ht="23.1" customHeight="1" x14ac:dyDescent="0.25">
      <c r="A272" s="94"/>
      <c r="B272" s="100" t="s">
        <v>0</v>
      </c>
      <c r="C272" s="138"/>
      <c r="D272" s="104"/>
      <c r="E272" s="104"/>
      <c r="F272" s="246"/>
      <c r="G272" s="246"/>
      <c r="H272" s="246"/>
      <c r="I272" s="246"/>
      <c r="J272" s="101"/>
      <c r="K272" s="101">
        <f>J272</f>
        <v>0</v>
      </c>
      <c r="L272" s="99">
        <f>K272/J255</f>
        <v>0</v>
      </c>
    </row>
    <row r="273" spans="1:12" ht="23.1" customHeight="1" x14ac:dyDescent="0.25">
      <c r="A273" s="258" t="s">
        <v>11</v>
      </c>
      <c r="B273" s="259"/>
      <c r="C273" s="138"/>
      <c r="D273" s="98"/>
      <c r="E273" s="104"/>
      <c r="F273" s="246"/>
      <c r="G273" s="246"/>
      <c r="H273" s="246"/>
      <c r="I273" s="246"/>
      <c r="J273" s="101"/>
      <c r="K273" s="101">
        <f>J273</f>
        <v>0</v>
      </c>
      <c r="L273" s="99">
        <f>K273/J255</f>
        <v>0</v>
      </c>
    </row>
    <row r="274" spans="1:12" ht="23.1" customHeight="1" x14ac:dyDescent="0.25">
      <c r="A274" s="260" t="s">
        <v>6</v>
      </c>
      <c r="B274" s="261"/>
      <c r="C274" s="139"/>
      <c r="D274" s="91"/>
      <c r="E274" s="91"/>
      <c r="F274" s="276"/>
      <c r="G274" s="276"/>
      <c r="H274" s="276"/>
      <c r="I274" s="276"/>
      <c r="J274" s="20"/>
      <c r="K274" s="20">
        <f>J274</f>
        <v>0</v>
      </c>
      <c r="L274" s="21">
        <f>K274/J255</f>
        <v>0</v>
      </c>
    </row>
    <row r="275" spans="1:12" ht="23.1" customHeight="1" x14ac:dyDescent="0.25">
      <c r="A275" s="260" t="s">
        <v>6</v>
      </c>
      <c r="B275" s="261"/>
      <c r="C275" s="139"/>
      <c r="D275" s="91"/>
      <c r="E275" s="91"/>
      <c r="F275" s="276"/>
      <c r="G275" s="276"/>
      <c r="H275" s="276"/>
      <c r="I275" s="276"/>
      <c r="J275" s="20"/>
      <c r="K275" s="20">
        <f>J275</f>
        <v>0</v>
      </c>
      <c r="L275" s="21">
        <f>K275/J255</f>
        <v>0</v>
      </c>
    </row>
    <row r="276" spans="1:12" ht="23.1" customHeight="1" thickBot="1" x14ac:dyDescent="0.3">
      <c r="A276" s="290" t="s">
        <v>238</v>
      </c>
      <c r="B276" s="291"/>
      <c r="C276" s="36">
        <f>D257+D261+D262+D266+D267+D271+D273+D274+D275</f>
        <v>0</v>
      </c>
      <c r="D276" s="36" t="s">
        <v>239</v>
      </c>
      <c r="E276" s="61">
        <f>SUM(E257:E275)/10</f>
        <v>0</v>
      </c>
      <c r="F276" s="289"/>
      <c r="G276" s="289"/>
      <c r="H276" s="289"/>
      <c r="I276" s="289"/>
      <c r="J276" s="42" t="s">
        <v>97</v>
      </c>
      <c r="K276" s="42">
        <f>SUM(K257:K275)</f>
        <v>0</v>
      </c>
      <c r="L276" s="43">
        <f>SUM(L257:L275)</f>
        <v>0</v>
      </c>
    </row>
    <row r="277" spans="1:12" ht="23.1" customHeight="1" thickBot="1" x14ac:dyDescent="0.3"/>
    <row r="278" spans="1:12" ht="23.1" customHeight="1" thickBot="1" x14ac:dyDescent="0.3">
      <c r="A278" s="273" t="s">
        <v>186</v>
      </c>
      <c r="B278" s="242"/>
      <c r="C278" s="242"/>
      <c r="D278" s="242"/>
      <c r="E278" s="242"/>
      <c r="F278" s="242"/>
      <c r="G278" s="242"/>
      <c r="H278" s="242"/>
      <c r="I278" s="242"/>
      <c r="J278" s="242" t="s">
        <v>602</v>
      </c>
      <c r="K278" s="242"/>
      <c r="L278" s="243"/>
    </row>
    <row r="279" spans="1:12" ht="23.1" customHeight="1" x14ac:dyDescent="0.25">
      <c r="A279" s="283" t="s">
        <v>169</v>
      </c>
      <c r="B279" s="284"/>
      <c r="C279" s="284"/>
      <c r="D279" s="284"/>
      <c r="E279" s="286" t="s">
        <v>183</v>
      </c>
      <c r="F279" s="286"/>
      <c r="G279" s="286"/>
      <c r="H279" s="286"/>
      <c r="I279" s="286"/>
      <c r="J279" s="277"/>
      <c r="K279" s="277"/>
      <c r="L279" s="278"/>
    </row>
    <row r="280" spans="1:12" ht="23.1" customHeight="1" x14ac:dyDescent="0.25">
      <c r="A280" s="46" t="s">
        <v>170</v>
      </c>
      <c r="B280" s="92"/>
      <c r="C280" s="45" t="s">
        <v>174</v>
      </c>
      <c r="D280" s="92"/>
      <c r="E280" s="285" t="s">
        <v>177</v>
      </c>
      <c r="F280" s="285"/>
      <c r="G280" s="285"/>
      <c r="H280" s="285"/>
      <c r="I280" s="285"/>
      <c r="J280" s="251"/>
      <c r="K280" s="251"/>
      <c r="L280" s="252"/>
    </row>
    <row r="281" spans="1:12" ht="23.1" customHeight="1" x14ac:dyDescent="0.25">
      <c r="A281" s="46" t="s">
        <v>9</v>
      </c>
      <c r="B281" s="92"/>
      <c r="C281" s="45" t="s">
        <v>174</v>
      </c>
      <c r="D281" s="92"/>
      <c r="E281" s="250" t="s">
        <v>178</v>
      </c>
      <c r="F281" s="250"/>
      <c r="G281" s="250"/>
      <c r="H281" s="250"/>
      <c r="I281" s="250"/>
      <c r="J281" s="251"/>
      <c r="K281" s="251"/>
      <c r="L281" s="252"/>
    </row>
    <row r="282" spans="1:12" ht="23.1" customHeight="1" thickBot="1" x14ac:dyDescent="0.3">
      <c r="A282" s="56" t="s">
        <v>10</v>
      </c>
      <c r="B282" s="95"/>
      <c r="C282" s="57" t="s">
        <v>174</v>
      </c>
      <c r="D282" s="95"/>
      <c r="E282" s="253" t="s">
        <v>181</v>
      </c>
      <c r="F282" s="253"/>
      <c r="G282" s="253"/>
      <c r="H282" s="253"/>
      <c r="I282" s="253"/>
      <c r="J282" s="170">
        <v>8</v>
      </c>
      <c r="K282" s="168"/>
      <c r="L282" s="196" t="s">
        <v>593</v>
      </c>
    </row>
    <row r="283" spans="1:12" ht="23.1" customHeight="1" thickBot="1" x14ac:dyDescent="0.3">
      <c r="A283" s="58" t="s">
        <v>5</v>
      </c>
      <c r="B283" s="59" t="s">
        <v>185</v>
      </c>
      <c r="C283" s="39" t="s">
        <v>2</v>
      </c>
      <c r="D283" s="39" t="s">
        <v>3</v>
      </c>
      <c r="E283" s="97" t="s">
        <v>29</v>
      </c>
      <c r="F283" s="239" t="s">
        <v>17</v>
      </c>
      <c r="G283" s="239"/>
      <c r="H283" s="239"/>
      <c r="I283" s="239"/>
      <c r="J283" s="244" t="s">
        <v>18</v>
      </c>
      <c r="K283" s="244"/>
      <c r="L283" s="167" t="s">
        <v>190</v>
      </c>
    </row>
    <row r="284" spans="1:12" ht="23.1" customHeight="1" x14ac:dyDescent="0.25">
      <c r="A284" s="264"/>
      <c r="B284" s="266" t="s">
        <v>0</v>
      </c>
      <c r="C284" s="267"/>
      <c r="D284" s="268"/>
      <c r="E284" s="270"/>
      <c r="F284" s="240"/>
      <c r="G284" s="240"/>
      <c r="H284" s="240"/>
      <c r="I284" s="240"/>
      <c r="J284" s="31"/>
      <c r="K284" s="254">
        <f>J284+J285+J286+J287</f>
        <v>0</v>
      </c>
      <c r="L284" s="271">
        <f>K284/J282</f>
        <v>0</v>
      </c>
    </row>
    <row r="285" spans="1:12" ht="23.1" customHeight="1" x14ac:dyDescent="0.25">
      <c r="A285" s="258"/>
      <c r="B285" s="247"/>
      <c r="C285" s="265"/>
      <c r="D285" s="269"/>
      <c r="E285" s="241"/>
      <c r="F285" s="241"/>
      <c r="G285" s="241"/>
      <c r="H285" s="241"/>
      <c r="I285" s="241"/>
      <c r="J285" s="19"/>
      <c r="K285" s="255"/>
      <c r="L285" s="257"/>
    </row>
    <row r="286" spans="1:12" ht="23.1" customHeight="1" x14ac:dyDescent="0.25">
      <c r="A286" s="258"/>
      <c r="B286" s="247"/>
      <c r="C286" s="265"/>
      <c r="D286" s="269"/>
      <c r="E286" s="241"/>
      <c r="F286" s="241"/>
      <c r="G286" s="241"/>
      <c r="H286" s="241"/>
      <c r="I286" s="241"/>
      <c r="J286" s="19"/>
      <c r="K286" s="255"/>
      <c r="L286" s="257"/>
    </row>
    <row r="287" spans="1:12" ht="23.1" customHeight="1" x14ac:dyDescent="0.25">
      <c r="A287" s="258"/>
      <c r="B287" s="247"/>
      <c r="C287" s="265"/>
      <c r="D287" s="269"/>
      <c r="E287" s="241"/>
      <c r="F287" s="238"/>
      <c r="G287" s="238"/>
      <c r="H287" s="238"/>
      <c r="I287" s="238"/>
      <c r="J287" s="103"/>
      <c r="K287" s="255"/>
      <c r="L287" s="257"/>
    </row>
    <row r="288" spans="1:12" ht="23.1" customHeight="1" x14ac:dyDescent="0.25">
      <c r="A288" s="258"/>
      <c r="B288" s="44" t="s">
        <v>1</v>
      </c>
      <c r="C288" s="135"/>
      <c r="D288" s="102"/>
      <c r="E288" s="23"/>
      <c r="F288" s="237"/>
      <c r="G288" s="237"/>
      <c r="H288" s="237"/>
      <c r="I288" s="237"/>
      <c r="J288" s="24"/>
      <c r="K288" s="24">
        <v>0</v>
      </c>
      <c r="L288" s="25">
        <f>K288/J282</f>
        <v>0</v>
      </c>
    </row>
    <row r="289" spans="1:12" ht="23.1" customHeight="1" x14ac:dyDescent="0.25">
      <c r="A289" s="258"/>
      <c r="B289" s="247" t="s">
        <v>0</v>
      </c>
      <c r="C289" s="265"/>
      <c r="D289" s="272"/>
      <c r="E289" s="288"/>
      <c r="F289" s="238"/>
      <c r="G289" s="238"/>
      <c r="H289" s="238"/>
      <c r="I289" s="238"/>
      <c r="J289" s="103"/>
      <c r="K289" s="255">
        <f>J289+J290+J291+J292</f>
        <v>0</v>
      </c>
      <c r="L289" s="257">
        <f>K289/J282</f>
        <v>0</v>
      </c>
    </row>
    <row r="290" spans="1:12" ht="23.1" customHeight="1" x14ac:dyDescent="0.25">
      <c r="A290" s="258"/>
      <c r="B290" s="247"/>
      <c r="C290" s="265"/>
      <c r="D290" s="269"/>
      <c r="E290" s="241"/>
      <c r="F290" s="238"/>
      <c r="G290" s="238"/>
      <c r="H290" s="238"/>
      <c r="I290" s="238"/>
      <c r="J290" s="103"/>
      <c r="K290" s="255"/>
      <c r="L290" s="257"/>
    </row>
    <row r="291" spans="1:12" ht="23.1" customHeight="1" x14ac:dyDescent="0.25">
      <c r="A291" s="258"/>
      <c r="B291" s="247"/>
      <c r="C291" s="265"/>
      <c r="D291" s="269"/>
      <c r="E291" s="241"/>
      <c r="F291" s="238"/>
      <c r="G291" s="238"/>
      <c r="H291" s="238"/>
      <c r="I291" s="238"/>
      <c r="J291" s="101"/>
      <c r="K291" s="255"/>
      <c r="L291" s="257"/>
    </row>
    <row r="292" spans="1:12" ht="23.1" customHeight="1" x14ac:dyDescent="0.25">
      <c r="A292" s="258"/>
      <c r="B292" s="247"/>
      <c r="C292" s="265"/>
      <c r="D292" s="269"/>
      <c r="E292" s="241"/>
      <c r="F292" s="238"/>
      <c r="G292" s="238"/>
      <c r="H292" s="238"/>
      <c r="I292" s="238"/>
      <c r="J292" s="101"/>
      <c r="K292" s="255"/>
      <c r="L292" s="257"/>
    </row>
    <row r="293" spans="1:12" ht="23.1" customHeight="1" x14ac:dyDescent="0.25">
      <c r="A293" s="258"/>
      <c r="B293" s="44" t="s">
        <v>1</v>
      </c>
      <c r="C293" s="136"/>
      <c r="D293" s="102"/>
      <c r="E293" s="35"/>
      <c r="F293" s="245"/>
      <c r="G293" s="245"/>
      <c r="H293" s="245"/>
      <c r="I293" s="245"/>
      <c r="J293" s="26"/>
      <c r="K293" s="26">
        <f>J293</f>
        <v>0</v>
      </c>
      <c r="L293" s="25">
        <f>K293/J282</f>
        <v>0</v>
      </c>
    </row>
    <row r="294" spans="1:12" ht="23.1" customHeight="1" x14ac:dyDescent="0.25">
      <c r="A294" s="258"/>
      <c r="B294" s="247" t="s">
        <v>0</v>
      </c>
      <c r="C294" s="248"/>
      <c r="D294" s="292"/>
      <c r="E294" s="292"/>
      <c r="F294" s="246"/>
      <c r="G294" s="246"/>
      <c r="H294" s="246"/>
      <c r="I294" s="246"/>
      <c r="J294" s="101"/>
      <c r="K294" s="256">
        <f>J294+J295+J296+J297</f>
        <v>0</v>
      </c>
      <c r="L294" s="257">
        <f>K294/J282</f>
        <v>0</v>
      </c>
    </row>
    <row r="295" spans="1:12" ht="23.1" customHeight="1" x14ac:dyDescent="0.25">
      <c r="A295" s="258"/>
      <c r="B295" s="247"/>
      <c r="C295" s="249"/>
      <c r="D295" s="238"/>
      <c r="E295" s="238"/>
      <c r="F295" s="246"/>
      <c r="G295" s="246"/>
      <c r="H295" s="246"/>
      <c r="I295" s="246"/>
      <c r="J295" s="101"/>
      <c r="K295" s="256"/>
      <c r="L295" s="257"/>
    </row>
    <row r="296" spans="1:12" ht="23.1" customHeight="1" x14ac:dyDescent="0.25">
      <c r="A296" s="258"/>
      <c r="B296" s="247"/>
      <c r="C296" s="249"/>
      <c r="D296" s="238"/>
      <c r="E296" s="238"/>
      <c r="F296" s="246"/>
      <c r="G296" s="246"/>
      <c r="H296" s="246"/>
      <c r="I296" s="246"/>
      <c r="J296" s="101"/>
      <c r="K296" s="256"/>
      <c r="L296" s="257"/>
    </row>
    <row r="297" spans="1:12" ht="23.1" customHeight="1" x14ac:dyDescent="0.25">
      <c r="A297" s="258"/>
      <c r="B297" s="247"/>
      <c r="C297" s="249"/>
      <c r="D297" s="238"/>
      <c r="E297" s="238"/>
      <c r="F297" s="238"/>
      <c r="G297" s="238"/>
      <c r="H297" s="238"/>
      <c r="I297" s="238"/>
      <c r="J297" s="103"/>
      <c r="K297" s="256"/>
      <c r="L297" s="257"/>
    </row>
    <row r="298" spans="1:12" ht="23.1" customHeight="1" x14ac:dyDescent="0.25">
      <c r="A298" s="258"/>
      <c r="B298" s="44" t="s">
        <v>1</v>
      </c>
      <c r="C298" s="137"/>
      <c r="D298" s="102"/>
      <c r="E298" s="34"/>
      <c r="F298" s="279"/>
      <c r="G298" s="279"/>
      <c r="H298" s="279"/>
      <c r="I298" s="279"/>
      <c r="J298" s="27"/>
      <c r="K298" s="27">
        <f>J298</f>
        <v>0</v>
      </c>
      <c r="L298" s="25">
        <f>K298/J282</f>
        <v>0</v>
      </c>
    </row>
    <row r="299" spans="1:12" ht="23.1" customHeight="1" x14ac:dyDescent="0.25">
      <c r="A299" s="94"/>
      <c r="B299" s="100" t="s">
        <v>0</v>
      </c>
      <c r="C299" s="138"/>
      <c r="D299" s="104"/>
      <c r="E299" s="104"/>
      <c r="F299" s="246"/>
      <c r="G299" s="246"/>
      <c r="H299" s="246"/>
      <c r="I299" s="246"/>
      <c r="J299" s="101"/>
      <c r="K299" s="101">
        <f>J299</f>
        <v>0</v>
      </c>
      <c r="L299" s="99">
        <f>K299/J282</f>
        <v>0</v>
      </c>
    </row>
    <row r="300" spans="1:12" ht="23.1" customHeight="1" x14ac:dyDescent="0.25">
      <c r="A300" s="258" t="s">
        <v>11</v>
      </c>
      <c r="B300" s="259"/>
      <c r="C300" s="138"/>
      <c r="D300" s="98"/>
      <c r="E300" s="104"/>
      <c r="F300" s="246"/>
      <c r="G300" s="246"/>
      <c r="H300" s="246"/>
      <c r="I300" s="246"/>
      <c r="J300" s="101"/>
      <c r="K300" s="101">
        <f>J300</f>
        <v>0</v>
      </c>
      <c r="L300" s="99">
        <f>K300/J282</f>
        <v>0</v>
      </c>
    </row>
    <row r="301" spans="1:12" ht="23.1" customHeight="1" x14ac:dyDescent="0.25">
      <c r="A301" s="260" t="s">
        <v>6</v>
      </c>
      <c r="B301" s="261"/>
      <c r="C301" s="139"/>
      <c r="D301" s="91"/>
      <c r="E301" s="91"/>
      <c r="F301" s="276"/>
      <c r="G301" s="276"/>
      <c r="H301" s="276"/>
      <c r="I301" s="276"/>
      <c r="J301" s="20"/>
      <c r="K301" s="20">
        <f>J301</f>
        <v>0</v>
      </c>
      <c r="L301" s="21">
        <f>K301/J282</f>
        <v>0</v>
      </c>
    </row>
    <row r="302" spans="1:12" ht="23.1" customHeight="1" x14ac:dyDescent="0.25">
      <c r="A302" s="260" t="s">
        <v>6</v>
      </c>
      <c r="B302" s="261"/>
      <c r="C302" s="139"/>
      <c r="D302" s="91"/>
      <c r="E302" s="91"/>
      <c r="F302" s="276"/>
      <c r="G302" s="276"/>
      <c r="H302" s="276"/>
      <c r="I302" s="276"/>
      <c r="J302" s="20"/>
      <c r="K302" s="20">
        <f>J302</f>
        <v>0</v>
      </c>
      <c r="L302" s="21">
        <f>K302/J282</f>
        <v>0</v>
      </c>
    </row>
    <row r="303" spans="1:12" ht="23.1" customHeight="1" thickBot="1" x14ac:dyDescent="0.3">
      <c r="A303" s="290" t="s">
        <v>238</v>
      </c>
      <c r="B303" s="291"/>
      <c r="C303" s="36">
        <f>D284+D288+D289+D293+D294+D298+D300+D301+D302</f>
        <v>0</v>
      </c>
      <c r="D303" s="36" t="s">
        <v>239</v>
      </c>
      <c r="E303" s="61">
        <f>SUM(E284:E302)/10</f>
        <v>0</v>
      </c>
      <c r="F303" s="289"/>
      <c r="G303" s="289"/>
      <c r="H303" s="289"/>
      <c r="I303" s="289"/>
      <c r="J303" s="42" t="s">
        <v>97</v>
      </c>
      <c r="K303" s="42">
        <f>SUM(K284:K302)</f>
        <v>0</v>
      </c>
      <c r="L303" s="43">
        <f>SUM(L284:L302)</f>
        <v>0</v>
      </c>
    </row>
    <row r="304" spans="1:12" ht="23.1" customHeight="1" thickBot="1" x14ac:dyDescent="0.3"/>
    <row r="305" spans="1:12" ht="23.1" customHeight="1" thickBot="1" x14ac:dyDescent="0.3">
      <c r="A305" s="273" t="s">
        <v>186</v>
      </c>
      <c r="B305" s="242"/>
      <c r="C305" s="242"/>
      <c r="D305" s="242"/>
      <c r="E305" s="242"/>
      <c r="F305" s="242"/>
      <c r="G305" s="242"/>
      <c r="H305" s="242"/>
      <c r="I305" s="242"/>
      <c r="J305" s="242" t="s">
        <v>603</v>
      </c>
      <c r="K305" s="242"/>
      <c r="L305" s="243"/>
    </row>
    <row r="306" spans="1:12" ht="23.1" customHeight="1" x14ac:dyDescent="0.25">
      <c r="A306" s="283" t="s">
        <v>169</v>
      </c>
      <c r="B306" s="284"/>
      <c r="C306" s="284"/>
      <c r="D306" s="284"/>
      <c r="E306" s="286" t="s">
        <v>183</v>
      </c>
      <c r="F306" s="286"/>
      <c r="G306" s="286"/>
      <c r="H306" s="286"/>
      <c r="I306" s="286"/>
      <c r="J306" s="277"/>
      <c r="K306" s="277"/>
      <c r="L306" s="278"/>
    </row>
    <row r="307" spans="1:12" ht="23.1" customHeight="1" x14ac:dyDescent="0.25">
      <c r="A307" s="46" t="s">
        <v>170</v>
      </c>
      <c r="B307" s="92"/>
      <c r="C307" s="45" t="s">
        <v>174</v>
      </c>
      <c r="D307" s="92"/>
      <c r="E307" s="285" t="s">
        <v>177</v>
      </c>
      <c r="F307" s="285"/>
      <c r="G307" s="285"/>
      <c r="H307" s="285"/>
      <c r="I307" s="285"/>
      <c r="J307" s="251"/>
      <c r="K307" s="251"/>
      <c r="L307" s="252"/>
    </row>
    <row r="308" spans="1:12" ht="23.1" customHeight="1" x14ac:dyDescent="0.25">
      <c r="A308" s="46" t="s">
        <v>9</v>
      </c>
      <c r="B308" s="92"/>
      <c r="C308" s="45" t="s">
        <v>174</v>
      </c>
      <c r="D308" s="92"/>
      <c r="E308" s="250" t="s">
        <v>178</v>
      </c>
      <c r="F308" s="250"/>
      <c r="G308" s="250"/>
      <c r="H308" s="250"/>
      <c r="I308" s="250"/>
      <c r="J308" s="251"/>
      <c r="K308" s="251"/>
      <c r="L308" s="252"/>
    </row>
    <row r="309" spans="1:12" ht="23.1" customHeight="1" thickBot="1" x14ac:dyDescent="0.3">
      <c r="A309" s="56" t="s">
        <v>10</v>
      </c>
      <c r="B309" s="95"/>
      <c r="C309" s="57" t="s">
        <v>174</v>
      </c>
      <c r="D309" s="95"/>
      <c r="E309" s="253" t="s">
        <v>181</v>
      </c>
      <c r="F309" s="253"/>
      <c r="G309" s="253"/>
      <c r="H309" s="253"/>
      <c r="I309" s="253"/>
      <c r="J309" s="170">
        <v>8</v>
      </c>
      <c r="K309" s="168"/>
      <c r="L309" s="196" t="s">
        <v>593</v>
      </c>
    </row>
    <row r="310" spans="1:12" ht="23.1" customHeight="1" thickBot="1" x14ac:dyDescent="0.3">
      <c r="A310" s="58" t="s">
        <v>5</v>
      </c>
      <c r="B310" s="59" t="s">
        <v>185</v>
      </c>
      <c r="C310" s="39" t="s">
        <v>2</v>
      </c>
      <c r="D310" s="39" t="s">
        <v>3</v>
      </c>
      <c r="E310" s="97" t="s">
        <v>29</v>
      </c>
      <c r="F310" s="239" t="s">
        <v>17</v>
      </c>
      <c r="G310" s="239"/>
      <c r="H310" s="239"/>
      <c r="I310" s="239"/>
      <c r="J310" s="244" t="s">
        <v>18</v>
      </c>
      <c r="K310" s="244"/>
      <c r="L310" s="167" t="s">
        <v>190</v>
      </c>
    </row>
    <row r="311" spans="1:12" ht="23.1" customHeight="1" x14ac:dyDescent="0.25">
      <c r="A311" s="264"/>
      <c r="B311" s="266" t="s">
        <v>0</v>
      </c>
      <c r="C311" s="267"/>
      <c r="D311" s="268"/>
      <c r="E311" s="270"/>
      <c r="F311" s="240"/>
      <c r="G311" s="240"/>
      <c r="H311" s="240"/>
      <c r="I311" s="240"/>
      <c r="J311" s="31"/>
      <c r="K311" s="254">
        <f>J311+J312+J313+J314</f>
        <v>0</v>
      </c>
      <c r="L311" s="271">
        <f>K311/J309</f>
        <v>0</v>
      </c>
    </row>
    <row r="312" spans="1:12" ht="23.1" customHeight="1" x14ac:dyDescent="0.25">
      <c r="A312" s="258"/>
      <c r="B312" s="247"/>
      <c r="C312" s="265"/>
      <c r="D312" s="269"/>
      <c r="E312" s="241"/>
      <c r="F312" s="241"/>
      <c r="G312" s="241"/>
      <c r="H312" s="241"/>
      <c r="I312" s="241"/>
      <c r="J312" s="19"/>
      <c r="K312" s="255"/>
      <c r="L312" s="257"/>
    </row>
    <row r="313" spans="1:12" ht="23.1" customHeight="1" x14ac:dyDescent="0.25">
      <c r="A313" s="258"/>
      <c r="B313" s="247"/>
      <c r="C313" s="265"/>
      <c r="D313" s="269"/>
      <c r="E313" s="241"/>
      <c r="F313" s="241"/>
      <c r="G313" s="241"/>
      <c r="H313" s="241"/>
      <c r="I313" s="241"/>
      <c r="J313" s="19"/>
      <c r="K313" s="255"/>
      <c r="L313" s="257"/>
    </row>
    <row r="314" spans="1:12" ht="23.1" customHeight="1" x14ac:dyDescent="0.25">
      <c r="A314" s="258"/>
      <c r="B314" s="247"/>
      <c r="C314" s="265"/>
      <c r="D314" s="269"/>
      <c r="E314" s="241"/>
      <c r="F314" s="238"/>
      <c r="G314" s="238"/>
      <c r="H314" s="238"/>
      <c r="I314" s="238"/>
      <c r="J314" s="103"/>
      <c r="K314" s="255"/>
      <c r="L314" s="257"/>
    </row>
    <row r="315" spans="1:12" ht="23.1" customHeight="1" x14ac:dyDescent="0.25">
      <c r="A315" s="258"/>
      <c r="B315" s="44" t="s">
        <v>1</v>
      </c>
      <c r="C315" s="135"/>
      <c r="D315" s="102"/>
      <c r="E315" s="23"/>
      <c r="F315" s="237"/>
      <c r="G315" s="237"/>
      <c r="H315" s="237"/>
      <c r="I315" s="237"/>
      <c r="J315" s="24"/>
      <c r="K315" s="24">
        <v>0</v>
      </c>
      <c r="L315" s="25">
        <f>K315/J309</f>
        <v>0</v>
      </c>
    </row>
    <row r="316" spans="1:12" ht="23.1" customHeight="1" x14ac:dyDescent="0.25">
      <c r="A316" s="258"/>
      <c r="B316" s="247" t="s">
        <v>0</v>
      </c>
      <c r="C316" s="265"/>
      <c r="D316" s="272"/>
      <c r="E316" s="288"/>
      <c r="F316" s="238"/>
      <c r="G316" s="238"/>
      <c r="H316" s="238"/>
      <c r="I316" s="238"/>
      <c r="J316" s="103"/>
      <c r="K316" s="255">
        <f>J316+J317+J318+J319</f>
        <v>0</v>
      </c>
      <c r="L316" s="257">
        <f>K316/J309</f>
        <v>0</v>
      </c>
    </row>
    <row r="317" spans="1:12" ht="23.1" customHeight="1" x14ac:dyDescent="0.25">
      <c r="A317" s="258"/>
      <c r="B317" s="247"/>
      <c r="C317" s="265"/>
      <c r="D317" s="269"/>
      <c r="E317" s="241"/>
      <c r="F317" s="238"/>
      <c r="G317" s="238"/>
      <c r="H317" s="238"/>
      <c r="I317" s="238"/>
      <c r="J317" s="103"/>
      <c r="K317" s="255"/>
      <c r="L317" s="257"/>
    </row>
    <row r="318" spans="1:12" ht="23.1" customHeight="1" x14ac:dyDescent="0.25">
      <c r="A318" s="258"/>
      <c r="B318" s="247"/>
      <c r="C318" s="265"/>
      <c r="D318" s="269"/>
      <c r="E318" s="241"/>
      <c r="F318" s="238"/>
      <c r="G318" s="238"/>
      <c r="H318" s="238"/>
      <c r="I318" s="238"/>
      <c r="J318" s="101"/>
      <c r="K318" s="255"/>
      <c r="L318" s="257"/>
    </row>
    <row r="319" spans="1:12" ht="23.1" customHeight="1" x14ac:dyDescent="0.25">
      <c r="A319" s="258"/>
      <c r="B319" s="247"/>
      <c r="C319" s="265"/>
      <c r="D319" s="269"/>
      <c r="E319" s="241"/>
      <c r="F319" s="238"/>
      <c r="G319" s="238"/>
      <c r="H319" s="238"/>
      <c r="I319" s="238"/>
      <c r="J319" s="101"/>
      <c r="K319" s="255"/>
      <c r="L319" s="257"/>
    </row>
    <row r="320" spans="1:12" ht="23.1" customHeight="1" x14ac:dyDescent="0.25">
      <c r="A320" s="258"/>
      <c r="B320" s="44" t="s">
        <v>1</v>
      </c>
      <c r="C320" s="136"/>
      <c r="D320" s="102"/>
      <c r="E320" s="35"/>
      <c r="F320" s="245"/>
      <c r="G320" s="245"/>
      <c r="H320" s="245"/>
      <c r="I320" s="245"/>
      <c r="J320" s="26"/>
      <c r="K320" s="26">
        <f>J320</f>
        <v>0</v>
      </c>
      <c r="L320" s="25">
        <f>K320/J309</f>
        <v>0</v>
      </c>
    </row>
    <row r="321" spans="1:12" ht="23.1" customHeight="1" x14ac:dyDescent="0.25">
      <c r="A321" s="258"/>
      <c r="B321" s="247" t="s">
        <v>0</v>
      </c>
      <c r="C321" s="248"/>
      <c r="D321" s="292"/>
      <c r="E321" s="292"/>
      <c r="F321" s="246"/>
      <c r="G321" s="246"/>
      <c r="H321" s="246"/>
      <c r="I321" s="246"/>
      <c r="J321" s="101"/>
      <c r="K321" s="256">
        <f>J321+J322+J323+J324</f>
        <v>0</v>
      </c>
      <c r="L321" s="257">
        <f>K321/J309</f>
        <v>0</v>
      </c>
    </row>
    <row r="322" spans="1:12" ht="23.1" customHeight="1" x14ac:dyDescent="0.25">
      <c r="A322" s="258"/>
      <c r="B322" s="247"/>
      <c r="C322" s="249"/>
      <c r="D322" s="238"/>
      <c r="E322" s="238"/>
      <c r="F322" s="246"/>
      <c r="G322" s="246"/>
      <c r="H322" s="246"/>
      <c r="I322" s="246"/>
      <c r="J322" s="101"/>
      <c r="K322" s="256"/>
      <c r="L322" s="257"/>
    </row>
    <row r="323" spans="1:12" ht="23.1" customHeight="1" x14ac:dyDescent="0.25">
      <c r="A323" s="258"/>
      <c r="B323" s="247"/>
      <c r="C323" s="249"/>
      <c r="D323" s="238"/>
      <c r="E323" s="238"/>
      <c r="F323" s="246"/>
      <c r="G323" s="246"/>
      <c r="H323" s="246"/>
      <c r="I323" s="246"/>
      <c r="J323" s="101"/>
      <c r="K323" s="256"/>
      <c r="L323" s="257"/>
    </row>
    <row r="324" spans="1:12" ht="23.1" customHeight="1" x14ac:dyDescent="0.25">
      <c r="A324" s="258"/>
      <c r="B324" s="247"/>
      <c r="C324" s="249"/>
      <c r="D324" s="238"/>
      <c r="E324" s="238"/>
      <c r="F324" s="238"/>
      <c r="G324" s="238"/>
      <c r="H324" s="238"/>
      <c r="I324" s="238"/>
      <c r="J324" s="103"/>
      <c r="K324" s="256"/>
      <c r="L324" s="257"/>
    </row>
    <row r="325" spans="1:12" ht="23.1" customHeight="1" x14ac:dyDescent="0.25">
      <c r="A325" s="258"/>
      <c r="B325" s="44" t="s">
        <v>1</v>
      </c>
      <c r="C325" s="137"/>
      <c r="D325" s="102"/>
      <c r="E325" s="34"/>
      <c r="F325" s="279"/>
      <c r="G325" s="279"/>
      <c r="H325" s="279"/>
      <c r="I325" s="279"/>
      <c r="J325" s="27"/>
      <c r="K325" s="27">
        <f>J325</f>
        <v>0</v>
      </c>
      <c r="L325" s="25">
        <f>K325/J309</f>
        <v>0</v>
      </c>
    </row>
    <row r="326" spans="1:12" ht="23.1" customHeight="1" x14ac:dyDescent="0.25">
      <c r="A326" s="94"/>
      <c r="B326" s="100" t="s">
        <v>0</v>
      </c>
      <c r="C326" s="138"/>
      <c r="D326" s="104"/>
      <c r="E326" s="104"/>
      <c r="F326" s="246"/>
      <c r="G326" s="246"/>
      <c r="H326" s="246"/>
      <c r="I326" s="246"/>
      <c r="J326" s="101"/>
      <c r="K326" s="101">
        <f>J326</f>
        <v>0</v>
      </c>
      <c r="L326" s="99">
        <f>K326/J309</f>
        <v>0</v>
      </c>
    </row>
    <row r="327" spans="1:12" ht="23.1" customHeight="1" x14ac:dyDescent="0.25">
      <c r="A327" s="258" t="s">
        <v>11</v>
      </c>
      <c r="B327" s="259"/>
      <c r="C327" s="138"/>
      <c r="D327" s="98"/>
      <c r="E327" s="104"/>
      <c r="F327" s="246"/>
      <c r="G327" s="246"/>
      <c r="H327" s="246"/>
      <c r="I327" s="246"/>
      <c r="J327" s="101"/>
      <c r="K327" s="101">
        <f>J327</f>
        <v>0</v>
      </c>
      <c r="L327" s="99">
        <f>K327/J309</f>
        <v>0</v>
      </c>
    </row>
    <row r="328" spans="1:12" ht="23.1" customHeight="1" x14ac:dyDescent="0.25">
      <c r="A328" s="260" t="s">
        <v>6</v>
      </c>
      <c r="B328" s="261"/>
      <c r="C328" s="139"/>
      <c r="D328" s="91"/>
      <c r="E328" s="91"/>
      <c r="F328" s="276"/>
      <c r="G328" s="276"/>
      <c r="H328" s="276"/>
      <c r="I328" s="276"/>
      <c r="J328" s="20"/>
      <c r="K328" s="20">
        <f>J328</f>
        <v>0</v>
      </c>
      <c r="L328" s="21">
        <f>K328/J309</f>
        <v>0</v>
      </c>
    </row>
    <row r="329" spans="1:12" ht="23.1" customHeight="1" x14ac:dyDescent="0.25">
      <c r="A329" s="260" t="s">
        <v>6</v>
      </c>
      <c r="B329" s="261"/>
      <c r="C329" s="139"/>
      <c r="D329" s="91"/>
      <c r="E329" s="91"/>
      <c r="F329" s="276"/>
      <c r="G329" s="276"/>
      <c r="H329" s="276"/>
      <c r="I329" s="276"/>
      <c r="J329" s="20"/>
      <c r="K329" s="20">
        <f>J329</f>
        <v>0</v>
      </c>
      <c r="L329" s="21">
        <f>K329/J309</f>
        <v>0</v>
      </c>
    </row>
    <row r="330" spans="1:12" ht="23.1" customHeight="1" thickBot="1" x14ac:dyDescent="0.3">
      <c r="A330" s="290" t="s">
        <v>238</v>
      </c>
      <c r="B330" s="291"/>
      <c r="C330" s="36">
        <f>D311+D315+D316+D320+D321+D325+D327+D328+D329</f>
        <v>0</v>
      </c>
      <c r="D330" s="36" t="s">
        <v>239</v>
      </c>
      <c r="E330" s="61">
        <f>SUM(E311:E329)/10</f>
        <v>0</v>
      </c>
      <c r="F330" s="289"/>
      <c r="G330" s="289"/>
      <c r="H330" s="289"/>
      <c r="I330" s="289"/>
      <c r="J330" s="42" t="s">
        <v>97</v>
      </c>
      <c r="K330" s="42">
        <f>SUM(K311:K329)</f>
        <v>0</v>
      </c>
      <c r="L330" s="43">
        <f>SUM(L311:L329)</f>
        <v>0</v>
      </c>
    </row>
    <row r="331" spans="1:12" ht="23.1" customHeight="1" thickBot="1" x14ac:dyDescent="0.3"/>
    <row r="332" spans="1:12" ht="23.1" customHeight="1" thickBot="1" x14ac:dyDescent="0.3">
      <c r="A332" s="273" t="s">
        <v>186</v>
      </c>
      <c r="B332" s="242"/>
      <c r="C332" s="242"/>
      <c r="D332" s="242"/>
      <c r="E332" s="242"/>
      <c r="F332" s="242"/>
      <c r="G332" s="242"/>
      <c r="H332" s="242"/>
      <c r="I332" s="242"/>
      <c r="J332" s="242" t="s">
        <v>604</v>
      </c>
      <c r="K332" s="242"/>
      <c r="L332" s="243"/>
    </row>
    <row r="333" spans="1:12" ht="23.1" customHeight="1" x14ac:dyDescent="0.25">
      <c r="A333" s="283" t="s">
        <v>169</v>
      </c>
      <c r="B333" s="284"/>
      <c r="C333" s="284"/>
      <c r="D333" s="284"/>
      <c r="E333" s="286" t="s">
        <v>183</v>
      </c>
      <c r="F333" s="286"/>
      <c r="G333" s="286"/>
      <c r="H333" s="286"/>
      <c r="I333" s="286"/>
      <c r="J333" s="277"/>
      <c r="K333" s="277"/>
      <c r="L333" s="278"/>
    </row>
    <row r="334" spans="1:12" ht="23.1" customHeight="1" x14ac:dyDescent="0.25">
      <c r="A334" s="46" t="s">
        <v>170</v>
      </c>
      <c r="B334" s="92"/>
      <c r="C334" s="45" t="s">
        <v>174</v>
      </c>
      <c r="D334" s="92"/>
      <c r="E334" s="285" t="s">
        <v>177</v>
      </c>
      <c r="F334" s="285"/>
      <c r="G334" s="285"/>
      <c r="H334" s="285"/>
      <c r="I334" s="285"/>
      <c r="J334" s="251"/>
      <c r="K334" s="251"/>
      <c r="L334" s="252"/>
    </row>
    <row r="335" spans="1:12" ht="23.1" customHeight="1" x14ac:dyDescent="0.25">
      <c r="A335" s="46" t="s">
        <v>9</v>
      </c>
      <c r="B335" s="92"/>
      <c r="C335" s="45" t="s">
        <v>174</v>
      </c>
      <c r="D335" s="92"/>
      <c r="E335" s="250" t="s">
        <v>178</v>
      </c>
      <c r="F335" s="250"/>
      <c r="G335" s="250"/>
      <c r="H335" s="250"/>
      <c r="I335" s="250"/>
      <c r="J335" s="251"/>
      <c r="K335" s="251"/>
      <c r="L335" s="252"/>
    </row>
    <row r="336" spans="1:12" ht="23.1" customHeight="1" thickBot="1" x14ac:dyDescent="0.3">
      <c r="A336" s="56" t="s">
        <v>10</v>
      </c>
      <c r="B336" s="95"/>
      <c r="C336" s="57" t="s">
        <v>174</v>
      </c>
      <c r="D336" s="95"/>
      <c r="E336" s="253" t="s">
        <v>181</v>
      </c>
      <c r="F336" s="253"/>
      <c r="G336" s="253"/>
      <c r="H336" s="253"/>
      <c r="I336" s="253"/>
      <c r="J336" s="170">
        <v>8</v>
      </c>
      <c r="K336" s="168"/>
      <c r="L336" s="196" t="s">
        <v>593</v>
      </c>
    </row>
    <row r="337" spans="1:12" ht="23.1" customHeight="1" thickBot="1" x14ac:dyDescent="0.3">
      <c r="A337" s="58" t="s">
        <v>5</v>
      </c>
      <c r="B337" s="59" t="s">
        <v>185</v>
      </c>
      <c r="C337" s="39" t="s">
        <v>2</v>
      </c>
      <c r="D337" s="39" t="s">
        <v>3</v>
      </c>
      <c r="E337" s="97" t="s">
        <v>29</v>
      </c>
      <c r="F337" s="239" t="s">
        <v>17</v>
      </c>
      <c r="G337" s="239"/>
      <c r="H337" s="239"/>
      <c r="I337" s="239"/>
      <c r="J337" s="244" t="s">
        <v>18</v>
      </c>
      <c r="K337" s="244"/>
      <c r="L337" s="167" t="s">
        <v>190</v>
      </c>
    </row>
    <row r="338" spans="1:12" ht="23.1" customHeight="1" x14ac:dyDescent="0.25">
      <c r="A338" s="264"/>
      <c r="B338" s="266" t="s">
        <v>0</v>
      </c>
      <c r="C338" s="267"/>
      <c r="D338" s="268"/>
      <c r="E338" s="270"/>
      <c r="F338" s="240"/>
      <c r="G338" s="240"/>
      <c r="H338" s="240"/>
      <c r="I338" s="240"/>
      <c r="J338" s="31"/>
      <c r="K338" s="254">
        <f>J338+J339+J340+J341</f>
        <v>0</v>
      </c>
      <c r="L338" s="271">
        <f>K338/J336</f>
        <v>0</v>
      </c>
    </row>
    <row r="339" spans="1:12" ht="23.1" customHeight="1" x14ac:dyDescent="0.25">
      <c r="A339" s="258"/>
      <c r="B339" s="247"/>
      <c r="C339" s="265"/>
      <c r="D339" s="269"/>
      <c r="E339" s="241"/>
      <c r="F339" s="241"/>
      <c r="G339" s="241"/>
      <c r="H339" s="241"/>
      <c r="I339" s="241"/>
      <c r="J339" s="19"/>
      <c r="K339" s="255"/>
      <c r="L339" s="257"/>
    </row>
    <row r="340" spans="1:12" ht="23.1" customHeight="1" x14ac:dyDescent="0.25">
      <c r="A340" s="258"/>
      <c r="B340" s="247"/>
      <c r="C340" s="265"/>
      <c r="D340" s="269"/>
      <c r="E340" s="241"/>
      <c r="F340" s="241"/>
      <c r="G340" s="241"/>
      <c r="H340" s="241"/>
      <c r="I340" s="241"/>
      <c r="J340" s="19"/>
      <c r="K340" s="255"/>
      <c r="L340" s="257"/>
    </row>
    <row r="341" spans="1:12" ht="23.1" customHeight="1" x14ac:dyDescent="0.25">
      <c r="A341" s="258"/>
      <c r="B341" s="247"/>
      <c r="C341" s="265"/>
      <c r="D341" s="269"/>
      <c r="E341" s="241"/>
      <c r="F341" s="238"/>
      <c r="G341" s="238"/>
      <c r="H341" s="238"/>
      <c r="I341" s="238"/>
      <c r="J341" s="103"/>
      <c r="K341" s="255"/>
      <c r="L341" s="257"/>
    </row>
    <row r="342" spans="1:12" ht="23.1" customHeight="1" x14ac:dyDescent="0.25">
      <c r="A342" s="258"/>
      <c r="B342" s="44" t="s">
        <v>1</v>
      </c>
      <c r="C342" s="135"/>
      <c r="D342" s="102"/>
      <c r="E342" s="23"/>
      <c r="F342" s="237"/>
      <c r="G342" s="237"/>
      <c r="H342" s="237"/>
      <c r="I342" s="237"/>
      <c r="J342" s="24"/>
      <c r="K342" s="24">
        <v>0</v>
      </c>
      <c r="L342" s="25">
        <f>K342/J336</f>
        <v>0</v>
      </c>
    </row>
    <row r="343" spans="1:12" ht="23.1" customHeight="1" x14ac:dyDescent="0.25">
      <c r="A343" s="258"/>
      <c r="B343" s="247" t="s">
        <v>0</v>
      </c>
      <c r="C343" s="265"/>
      <c r="D343" s="272"/>
      <c r="E343" s="288"/>
      <c r="F343" s="238"/>
      <c r="G343" s="238"/>
      <c r="H343" s="238"/>
      <c r="I343" s="238"/>
      <c r="J343" s="103"/>
      <c r="K343" s="255">
        <f>J343+J344+J345+J346</f>
        <v>0</v>
      </c>
      <c r="L343" s="257">
        <f>K343/J336</f>
        <v>0</v>
      </c>
    </row>
    <row r="344" spans="1:12" ht="23.1" customHeight="1" x14ac:dyDescent="0.25">
      <c r="A344" s="258"/>
      <c r="B344" s="247"/>
      <c r="C344" s="265"/>
      <c r="D344" s="269"/>
      <c r="E344" s="241"/>
      <c r="F344" s="238"/>
      <c r="G344" s="238"/>
      <c r="H344" s="238"/>
      <c r="I344" s="238"/>
      <c r="J344" s="103"/>
      <c r="K344" s="255"/>
      <c r="L344" s="257"/>
    </row>
    <row r="345" spans="1:12" ht="23.1" customHeight="1" x14ac:dyDescent="0.25">
      <c r="A345" s="258"/>
      <c r="B345" s="247"/>
      <c r="C345" s="265"/>
      <c r="D345" s="269"/>
      <c r="E345" s="241"/>
      <c r="F345" s="238"/>
      <c r="G345" s="238"/>
      <c r="H345" s="238"/>
      <c r="I345" s="238"/>
      <c r="J345" s="101"/>
      <c r="K345" s="255"/>
      <c r="L345" s="257"/>
    </row>
    <row r="346" spans="1:12" ht="23.1" customHeight="1" x14ac:dyDescent="0.25">
      <c r="A346" s="258"/>
      <c r="B346" s="247"/>
      <c r="C346" s="265"/>
      <c r="D346" s="269"/>
      <c r="E346" s="241"/>
      <c r="F346" s="238"/>
      <c r="G346" s="238"/>
      <c r="H346" s="238"/>
      <c r="I346" s="238"/>
      <c r="J346" s="101"/>
      <c r="K346" s="255"/>
      <c r="L346" s="257"/>
    </row>
    <row r="347" spans="1:12" ht="23.1" customHeight="1" x14ac:dyDescent="0.25">
      <c r="A347" s="258"/>
      <c r="B347" s="44" t="s">
        <v>1</v>
      </c>
      <c r="C347" s="136"/>
      <c r="D347" s="102"/>
      <c r="E347" s="35"/>
      <c r="F347" s="245"/>
      <c r="G347" s="245"/>
      <c r="H347" s="245"/>
      <c r="I347" s="245"/>
      <c r="J347" s="26"/>
      <c r="K347" s="26">
        <f>J347</f>
        <v>0</v>
      </c>
      <c r="L347" s="25">
        <f>K347/J336</f>
        <v>0</v>
      </c>
    </row>
    <row r="348" spans="1:12" ht="23.1" customHeight="1" x14ac:dyDescent="0.25">
      <c r="A348" s="258"/>
      <c r="B348" s="247" t="s">
        <v>0</v>
      </c>
      <c r="C348" s="248"/>
      <c r="D348" s="292"/>
      <c r="E348" s="292"/>
      <c r="F348" s="246"/>
      <c r="G348" s="246"/>
      <c r="H348" s="246"/>
      <c r="I348" s="246"/>
      <c r="J348" s="101"/>
      <c r="K348" s="256">
        <f>J348+J349+J350+J351</f>
        <v>0</v>
      </c>
      <c r="L348" s="257">
        <f>K348/J336</f>
        <v>0</v>
      </c>
    </row>
    <row r="349" spans="1:12" ht="23.1" customHeight="1" x14ac:dyDescent="0.25">
      <c r="A349" s="258"/>
      <c r="B349" s="247"/>
      <c r="C349" s="249"/>
      <c r="D349" s="238"/>
      <c r="E349" s="238"/>
      <c r="F349" s="246"/>
      <c r="G349" s="246"/>
      <c r="H349" s="246"/>
      <c r="I349" s="246"/>
      <c r="J349" s="101"/>
      <c r="K349" s="256"/>
      <c r="L349" s="257"/>
    </row>
    <row r="350" spans="1:12" ht="23.1" customHeight="1" x14ac:dyDescent="0.25">
      <c r="A350" s="258"/>
      <c r="B350" s="247"/>
      <c r="C350" s="249"/>
      <c r="D350" s="238"/>
      <c r="E350" s="238"/>
      <c r="F350" s="246"/>
      <c r="G350" s="246"/>
      <c r="H350" s="246"/>
      <c r="I350" s="246"/>
      <c r="J350" s="101"/>
      <c r="K350" s="256"/>
      <c r="L350" s="257"/>
    </row>
    <row r="351" spans="1:12" ht="23.1" customHeight="1" x14ac:dyDescent="0.25">
      <c r="A351" s="258"/>
      <c r="B351" s="247"/>
      <c r="C351" s="249"/>
      <c r="D351" s="238"/>
      <c r="E351" s="238"/>
      <c r="F351" s="238"/>
      <c r="G351" s="238"/>
      <c r="H351" s="238"/>
      <c r="I351" s="238"/>
      <c r="J351" s="103"/>
      <c r="K351" s="256"/>
      <c r="L351" s="257"/>
    </row>
    <row r="352" spans="1:12" ht="23.1" customHeight="1" x14ac:dyDescent="0.25">
      <c r="A352" s="258"/>
      <c r="B352" s="44" t="s">
        <v>1</v>
      </c>
      <c r="C352" s="137"/>
      <c r="D352" s="102"/>
      <c r="E352" s="34"/>
      <c r="F352" s="279"/>
      <c r="G352" s="279"/>
      <c r="H352" s="279"/>
      <c r="I352" s="279"/>
      <c r="J352" s="27"/>
      <c r="K352" s="27">
        <f>J352</f>
        <v>0</v>
      </c>
      <c r="L352" s="25">
        <f>K352/J336</f>
        <v>0</v>
      </c>
    </row>
    <row r="353" spans="1:12" ht="23.1" customHeight="1" x14ac:dyDescent="0.25">
      <c r="A353" s="94"/>
      <c r="B353" s="100" t="s">
        <v>0</v>
      </c>
      <c r="C353" s="138"/>
      <c r="D353" s="104"/>
      <c r="E353" s="104"/>
      <c r="F353" s="246"/>
      <c r="G353" s="246"/>
      <c r="H353" s="246"/>
      <c r="I353" s="246"/>
      <c r="J353" s="101"/>
      <c r="K353" s="101">
        <f>J353</f>
        <v>0</v>
      </c>
      <c r="L353" s="99">
        <f>K353/J336</f>
        <v>0</v>
      </c>
    </row>
    <row r="354" spans="1:12" ht="23.1" customHeight="1" x14ac:dyDescent="0.25">
      <c r="A354" s="258" t="s">
        <v>11</v>
      </c>
      <c r="B354" s="259"/>
      <c r="C354" s="138"/>
      <c r="D354" s="98"/>
      <c r="E354" s="104"/>
      <c r="F354" s="246"/>
      <c r="G354" s="246"/>
      <c r="H354" s="246"/>
      <c r="I354" s="246"/>
      <c r="J354" s="101"/>
      <c r="K354" s="101">
        <f>J354</f>
        <v>0</v>
      </c>
      <c r="L354" s="99">
        <f>K354/J336</f>
        <v>0</v>
      </c>
    </row>
    <row r="355" spans="1:12" ht="23.1" customHeight="1" x14ac:dyDescent="0.25">
      <c r="A355" s="260" t="s">
        <v>6</v>
      </c>
      <c r="B355" s="261"/>
      <c r="C355" s="139"/>
      <c r="D355" s="91"/>
      <c r="E355" s="91"/>
      <c r="F355" s="276"/>
      <c r="G355" s="276"/>
      <c r="H355" s="276"/>
      <c r="I355" s="276"/>
      <c r="J355" s="20"/>
      <c r="K355" s="20">
        <f>J355</f>
        <v>0</v>
      </c>
      <c r="L355" s="21">
        <f>K355/J336</f>
        <v>0</v>
      </c>
    </row>
    <row r="356" spans="1:12" ht="23.1" customHeight="1" x14ac:dyDescent="0.25">
      <c r="A356" s="260" t="s">
        <v>6</v>
      </c>
      <c r="B356" s="261"/>
      <c r="C356" s="139"/>
      <c r="D356" s="91"/>
      <c r="E356" s="91"/>
      <c r="F356" s="276"/>
      <c r="G356" s="276"/>
      <c r="H356" s="276"/>
      <c r="I356" s="276"/>
      <c r="J356" s="20"/>
      <c r="K356" s="20">
        <f>J356</f>
        <v>0</v>
      </c>
      <c r="L356" s="21">
        <f>K356/J336</f>
        <v>0</v>
      </c>
    </row>
    <row r="357" spans="1:12" ht="23.1" customHeight="1" thickBot="1" x14ac:dyDescent="0.3">
      <c r="A357" s="290" t="s">
        <v>238</v>
      </c>
      <c r="B357" s="291"/>
      <c r="C357" s="36">
        <f>D338+D342+D343+D347+D348+D352+D354+D355+D356</f>
        <v>0</v>
      </c>
      <c r="D357" s="36" t="s">
        <v>239</v>
      </c>
      <c r="E357" s="61">
        <f>SUM(E338:E356)/10</f>
        <v>0</v>
      </c>
      <c r="F357" s="289"/>
      <c r="G357" s="289"/>
      <c r="H357" s="289"/>
      <c r="I357" s="289"/>
      <c r="J357" s="42" t="s">
        <v>97</v>
      </c>
      <c r="K357" s="42">
        <f>SUM(K338:K356)</f>
        <v>0</v>
      </c>
      <c r="L357" s="43">
        <f>SUM(L338:L356)</f>
        <v>0</v>
      </c>
    </row>
    <row r="358" spans="1:12" ht="23.1" customHeight="1" thickBot="1" x14ac:dyDescent="0.3"/>
    <row r="359" spans="1:12" ht="23.1" customHeight="1" thickBot="1" x14ac:dyDescent="0.3">
      <c r="A359" s="273" t="s">
        <v>186</v>
      </c>
      <c r="B359" s="242"/>
      <c r="C359" s="242"/>
      <c r="D359" s="242"/>
      <c r="E359" s="242"/>
      <c r="F359" s="242"/>
      <c r="G359" s="242"/>
      <c r="H359" s="242"/>
      <c r="I359" s="242"/>
      <c r="J359" s="242" t="s">
        <v>605</v>
      </c>
      <c r="K359" s="242"/>
      <c r="L359" s="243"/>
    </row>
    <row r="360" spans="1:12" ht="23.1" customHeight="1" x14ac:dyDescent="0.25">
      <c r="A360" s="283" t="s">
        <v>169</v>
      </c>
      <c r="B360" s="284"/>
      <c r="C360" s="284"/>
      <c r="D360" s="284"/>
      <c r="E360" s="286" t="s">
        <v>183</v>
      </c>
      <c r="F360" s="286"/>
      <c r="G360" s="286"/>
      <c r="H360" s="286"/>
      <c r="I360" s="286"/>
      <c r="J360" s="277"/>
      <c r="K360" s="277"/>
      <c r="L360" s="278"/>
    </row>
    <row r="361" spans="1:12" ht="23.1" customHeight="1" x14ac:dyDescent="0.25">
      <c r="A361" s="46" t="s">
        <v>170</v>
      </c>
      <c r="B361" s="92"/>
      <c r="C361" s="45" t="s">
        <v>174</v>
      </c>
      <c r="D361" s="92"/>
      <c r="E361" s="285" t="s">
        <v>177</v>
      </c>
      <c r="F361" s="285"/>
      <c r="G361" s="285"/>
      <c r="H361" s="285"/>
      <c r="I361" s="285"/>
      <c r="J361" s="251"/>
      <c r="K361" s="251"/>
      <c r="L361" s="252"/>
    </row>
    <row r="362" spans="1:12" ht="23.1" customHeight="1" x14ac:dyDescent="0.25">
      <c r="A362" s="46" t="s">
        <v>9</v>
      </c>
      <c r="B362" s="92"/>
      <c r="C362" s="45" t="s">
        <v>174</v>
      </c>
      <c r="D362" s="92"/>
      <c r="E362" s="250" t="s">
        <v>178</v>
      </c>
      <c r="F362" s="250"/>
      <c r="G362" s="250"/>
      <c r="H362" s="250"/>
      <c r="I362" s="250"/>
      <c r="J362" s="251"/>
      <c r="K362" s="251"/>
      <c r="L362" s="252"/>
    </row>
    <row r="363" spans="1:12" ht="23.1" customHeight="1" thickBot="1" x14ac:dyDescent="0.3">
      <c r="A363" s="56" t="s">
        <v>10</v>
      </c>
      <c r="B363" s="95"/>
      <c r="C363" s="57" t="s">
        <v>174</v>
      </c>
      <c r="D363" s="95"/>
      <c r="E363" s="253" t="s">
        <v>181</v>
      </c>
      <c r="F363" s="253"/>
      <c r="G363" s="253"/>
      <c r="H363" s="253"/>
      <c r="I363" s="253"/>
      <c r="J363" s="170">
        <v>8</v>
      </c>
      <c r="K363" s="168"/>
      <c r="L363" s="196" t="s">
        <v>593</v>
      </c>
    </row>
    <row r="364" spans="1:12" ht="23.1" customHeight="1" thickBot="1" x14ac:dyDescent="0.3">
      <c r="A364" s="58" t="s">
        <v>5</v>
      </c>
      <c r="B364" s="59" t="s">
        <v>185</v>
      </c>
      <c r="C364" s="39" t="s">
        <v>2</v>
      </c>
      <c r="D364" s="39" t="s">
        <v>3</v>
      </c>
      <c r="E364" s="97" t="s">
        <v>29</v>
      </c>
      <c r="F364" s="239" t="s">
        <v>17</v>
      </c>
      <c r="G364" s="239"/>
      <c r="H364" s="239"/>
      <c r="I364" s="239"/>
      <c r="J364" s="244" t="s">
        <v>18</v>
      </c>
      <c r="K364" s="244"/>
      <c r="L364" s="167" t="s">
        <v>190</v>
      </c>
    </row>
    <row r="365" spans="1:12" ht="23.1" customHeight="1" x14ac:dyDescent="0.25">
      <c r="A365" s="264"/>
      <c r="B365" s="266" t="s">
        <v>0</v>
      </c>
      <c r="C365" s="267"/>
      <c r="D365" s="268"/>
      <c r="E365" s="270"/>
      <c r="F365" s="240"/>
      <c r="G365" s="240"/>
      <c r="H365" s="240"/>
      <c r="I365" s="240"/>
      <c r="J365" s="31"/>
      <c r="K365" s="254">
        <f>J365+J366+J367+J368</f>
        <v>0</v>
      </c>
      <c r="L365" s="271">
        <f>K365/J363</f>
        <v>0</v>
      </c>
    </row>
    <row r="366" spans="1:12" ht="23.1" customHeight="1" x14ac:dyDescent="0.25">
      <c r="A366" s="258"/>
      <c r="B366" s="247"/>
      <c r="C366" s="265"/>
      <c r="D366" s="269"/>
      <c r="E366" s="241"/>
      <c r="F366" s="241"/>
      <c r="G366" s="241"/>
      <c r="H366" s="241"/>
      <c r="I366" s="241"/>
      <c r="J366" s="19"/>
      <c r="K366" s="255"/>
      <c r="L366" s="257"/>
    </row>
    <row r="367" spans="1:12" ht="23.1" customHeight="1" x14ac:dyDescent="0.25">
      <c r="A367" s="258"/>
      <c r="B367" s="247"/>
      <c r="C367" s="265"/>
      <c r="D367" s="269"/>
      <c r="E367" s="241"/>
      <c r="F367" s="241"/>
      <c r="G367" s="241"/>
      <c r="H367" s="241"/>
      <c r="I367" s="241"/>
      <c r="J367" s="19"/>
      <c r="K367" s="255"/>
      <c r="L367" s="257"/>
    </row>
    <row r="368" spans="1:12" ht="23.1" customHeight="1" x14ac:dyDescent="0.25">
      <c r="A368" s="258"/>
      <c r="B368" s="247"/>
      <c r="C368" s="265"/>
      <c r="D368" s="269"/>
      <c r="E368" s="241"/>
      <c r="F368" s="238"/>
      <c r="G368" s="238"/>
      <c r="H368" s="238"/>
      <c r="I368" s="238"/>
      <c r="J368" s="103"/>
      <c r="K368" s="255"/>
      <c r="L368" s="257"/>
    </row>
    <row r="369" spans="1:12" ht="23.1" customHeight="1" x14ac:dyDescent="0.25">
      <c r="A369" s="258"/>
      <c r="B369" s="44" t="s">
        <v>1</v>
      </c>
      <c r="C369" s="135"/>
      <c r="D369" s="102"/>
      <c r="E369" s="23"/>
      <c r="F369" s="237"/>
      <c r="G369" s="237"/>
      <c r="H369" s="237"/>
      <c r="I369" s="237"/>
      <c r="J369" s="24"/>
      <c r="K369" s="24">
        <v>0</v>
      </c>
      <c r="L369" s="25">
        <f>K369/J363</f>
        <v>0</v>
      </c>
    </row>
    <row r="370" spans="1:12" ht="23.1" customHeight="1" x14ac:dyDescent="0.25">
      <c r="A370" s="258"/>
      <c r="B370" s="247" t="s">
        <v>0</v>
      </c>
      <c r="C370" s="265"/>
      <c r="D370" s="272"/>
      <c r="E370" s="288"/>
      <c r="F370" s="238"/>
      <c r="G370" s="238"/>
      <c r="H370" s="238"/>
      <c r="I370" s="238"/>
      <c r="J370" s="103"/>
      <c r="K370" s="255">
        <f>J370+J371+J372+J373</f>
        <v>0</v>
      </c>
      <c r="L370" s="257">
        <f>K370/J363</f>
        <v>0</v>
      </c>
    </row>
    <row r="371" spans="1:12" ht="23.1" customHeight="1" x14ac:dyDescent="0.25">
      <c r="A371" s="258"/>
      <c r="B371" s="247"/>
      <c r="C371" s="265"/>
      <c r="D371" s="269"/>
      <c r="E371" s="241"/>
      <c r="F371" s="238"/>
      <c r="G371" s="238"/>
      <c r="H371" s="238"/>
      <c r="I371" s="238"/>
      <c r="J371" s="103"/>
      <c r="K371" s="255"/>
      <c r="L371" s="257"/>
    </row>
    <row r="372" spans="1:12" ht="23.1" customHeight="1" x14ac:dyDescent="0.25">
      <c r="A372" s="258"/>
      <c r="B372" s="247"/>
      <c r="C372" s="265"/>
      <c r="D372" s="269"/>
      <c r="E372" s="241"/>
      <c r="F372" s="238"/>
      <c r="G372" s="238"/>
      <c r="H372" s="238"/>
      <c r="I372" s="238"/>
      <c r="J372" s="101"/>
      <c r="K372" s="255"/>
      <c r="L372" s="257"/>
    </row>
    <row r="373" spans="1:12" ht="23.1" customHeight="1" x14ac:dyDescent="0.25">
      <c r="A373" s="258"/>
      <c r="B373" s="247"/>
      <c r="C373" s="265"/>
      <c r="D373" s="269"/>
      <c r="E373" s="241"/>
      <c r="F373" s="238"/>
      <c r="G373" s="238"/>
      <c r="H373" s="238"/>
      <c r="I373" s="238"/>
      <c r="J373" s="101"/>
      <c r="K373" s="255"/>
      <c r="L373" s="257"/>
    </row>
    <row r="374" spans="1:12" ht="23.1" customHeight="1" x14ac:dyDescent="0.25">
      <c r="A374" s="258"/>
      <c r="B374" s="44" t="s">
        <v>1</v>
      </c>
      <c r="C374" s="136"/>
      <c r="D374" s="102"/>
      <c r="E374" s="35"/>
      <c r="F374" s="245"/>
      <c r="G374" s="245"/>
      <c r="H374" s="245"/>
      <c r="I374" s="245"/>
      <c r="J374" s="26"/>
      <c r="K374" s="26">
        <f>J374</f>
        <v>0</v>
      </c>
      <c r="L374" s="25">
        <f>K374/J363</f>
        <v>0</v>
      </c>
    </row>
    <row r="375" spans="1:12" ht="23.1" customHeight="1" x14ac:dyDescent="0.25">
      <c r="A375" s="258"/>
      <c r="B375" s="247" t="s">
        <v>0</v>
      </c>
      <c r="C375" s="248"/>
      <c r="D375" s="292"/>
      <c r="E375" s="292"/>
      <c r="F375" s="246"/>
      <c r="G375" s="246"/>
      <c r="H375" s="246"/>
      <c r="I375" s="246"/>
      <c r="J375" s="101"/>
      <c r="K375" s="256">
        <f>J375+J376+J377+J378</f>
        <v>0</v>
      </c>
      <c r="L375" s="257">
        <f>K375/J363</f>
        <v>0</v>
      </c>
    </row>
    <row r="376" spans="1:12" ht="23.1" customHeight="1" x14ac:dyDescent="0.25">
      <c r="A376" s="258"/>
      <c r="B376" s="247"/>
      <c r="C376" s="249"/>
      <c r="D376" s="238"/>
      <c r="E376" s="238"/>
      <c r="F376" s="246"/>
      <c r="G376" s="246"/>
      <c r="H376" s="246"/>
      <c r="I376" s="246"/>
      <c r="J376" s="101"/>
      <c r="K376" s="256"/>
      <c r="L376" s="257"/>
    </row>
    <row r="377" spans="1:12" ht="23.1" customHeight="1" x14ac:dyDescent="0.25">
      <c r="A377" s="258"/>
      <c r="B377" s="247"/>
      <c r="C377" s="249"/>
      <c r="D377" s="238"/>
      <c r="E377" s="238"/>
      <c r="F377" s="246"/>
      <c r="G377" s="246"/>
      <c r="H377" s="246"/>
      <c r="I377" s="246"/>
      <c r="J377" s="101"/>
      <c r="K377" s="256"/>
      <c r="L377" s="257"/>
    </row>
    <row r="378" spans="1:12" ht="23.1" customHeight="1" x14ac:dyDescent="0.25">
      <c r="A378" s="258"/>
      <c r="B378" s="247"/>
      <c r="C378" s="249"/>
      <c r="D378" s="238"/>
      <c r="E378" s="238"/>
      <c r="F378" s="238"/>
      <c r="G378" s="238"/>
      <c r="H378" s="238"/>
      <c r="I378" s="238"/>
      <c r="J378" s="103"/>
      <c r="K378" s="256"/>
      <c r="L378" s="257"/>
    </row>
    <row r="379" spans="1:12" ht="23.1" customHeight="1" x14ac:dyDescent="0.25">
      <c r="A379" s="258"/>
      <c r="B379" s="44" t="s">
        <v>1</v>
      </c>
      <c r="C379" s="137"/>
      <c r="D379" s="102"/>
      <c r="E379" s="34"/>
      <c r="F379" s="279"/>
      <c r="G379" s="279"/>
      <c r="H379" s="279"/>
      <c r="I379" s="279"/>
      <c r="J379" s="27"/>
      <c r="K379" s="27">
        <f>J379</f>
        <v>0</v>
      </c>
      <c r="L379" s="25">
        <f>K379/J363</f>
        <v>0</v>
      </c>
    </row>
    <row r="380" spans="1:12" ht="23.1" customHeight="1" x14ac:dyDescent="0.25">
      <c r="A380" s="94"/>
      <c r="B380" s="100" t="s">
        <v>0</v>
      </c>
      <c r="C380" s="138"/>
      <c r="D380" s="104"/>
      <c r="E380" s="104"/>
      <c r="F380" s="246"/>
      <c r="G380" s="246"/>
      <c r="H380" s="246"/>
      <c r="I380" s="246"/>
      <c r="J380" s="101"/>
      <c r="K380" s="101">
        <f>J380</f>
        <v>0</v>
      </c>
      <c r="L380" s="99">
        <f>K380/J363</f>
        <v>0</v>
      </c>
    </row>
    <row r="381" spans="1:12" ht="23.1" customHeight="1" x14ac:dyDescent="0.25">
      <c r="A381" s="258" t="s">
        <v>11</v>
      </c>
      <c r="B381" s="259"/>
      <c r="C381" s="138"/>
      <c r="D381" s="98"/>
      <c r="E381" s="104"/>
      <c r="F381" s="246"/>
      <c r="G381" s="246"/>
      <c r="H381" s="246"/>
      <c r="I381" s="246"/>
      <c r="J381" s="101"/>
      <c r="K381" s="101">
        <f>J381</f>
        <v>0</v>
      </c>
      <c r="L381" s="99">
        <f>K381/J363</f>
        <v>0</v>
      </c>
    </row>
    <row r="382" spans="1:12" ht="23.1" customHeight="1" x14ac:dyDescent="0.25">
      <c r="A382" s="260" t="s">
        <v>6</v>
      </c>
      <c r="B382" s="261"/>
      <c r="C382" s="139"/>
      <c r="D382" s="91"/>
      <c r="E382" s="91"/>
      <c r="F382" s="276"/>
      <c r="G382" s="276"/>
      <c r="H382" s="276"/>
      <c r="I382" s="276"/>
      <c r="J382" s="20"/>
      <c r="K382" s="20">
        <f>J382</f>
        <v>0</v>
      </c>
      <c r="L382" s="21">
        <f>K382/J363</f>
        <v>0</v>
      </c>
    </row>
    <row r="383" spans="1:12" ht="23.1" customHeight="1" x14ac:dyDescent="0.25">
      <c r="A383" s="260" t="s">
        <v>6</v>
      </c>
      <c r="B383" s="261"/>
      <c r="C383" s="139"/>
      <c r="D383" s="91"/>
      <c r="E383" s="91"/>
      <c r="F383" s="276"/>
      <c r="G383" s="276"/>
      <c r="H383" s="276"/>
      <c r="I383" s="276"/>
      <c r="J383" s="20"/>
      <c r="K383" s="20">
        <f>J383</f>
        <v>0</v>
      </c>
      <c r="L383" s="21">
        <f>K383/J363</f>
        <v>0</v>
      </c>
    </row>
    <row r="384" spans="1:12" ht="23.1" customHeight="1" thickBot="1" x14ac:dyDescent="0.3">
      <c r="A384" s="290" t="s">
        <v>238</v>
      </c>
      <c r="B384" s="291"/>
      <c r="C384" s="36">
        <f>D365+D369+D370+D374+D375+D379+D381+D382+D383</f>
        <v>0</v>
      </c>
      <c r="D384" s="36" t="s">
        <v>239</v>
      </c>
      <c r="E384" s="61">
        <f>SUM(E365:E383)/10</f>
        <v>0</v>
      </c>
      <c r="F384" s="289"/>
      <c r="G384" s="289"/>
      <c r="H384" s="289"/>
      <c r="I384" s="289"/>
      <c r="J384" s="42" t="s">
        <v>97</v>
      </c>
      <c r="K384" s="42">
        <f>SUM(K365:K383)</f>
        <v>0</v>
      </c>
      <c r="L384" s="43">
        <f>SUM(L365:L383)</f>
        <v>0</v>
      </c>
    </row>
    <row r="385" spans="1:12" ht="23.1" customHeight="1" thickBot="1" x14ac:dyDescent="0.3"/>
    <row r="386" spans="1:12" ht="23.1" customHeight="1" thickBot="1" x14ac:dyDescent="0.3">
      <c r="A386" s="273" t="s">
        <v>186</v>
      </c>
      <c r="B386" s="242"/>
      <c r="C386" s="242"/>
      <c r="D386" s="242"/>
      <c r="E386" s="242"/>
      <c r="F386" s="242"/>
      <c r="G386" s="242"/>
      <c r="H386" s="242"/>
      <c r="I386" s="242"/>
      <c r="J386" s="242" t="s">
        <v>606</v>
      </c>
      <c r="K386" s="242"/>
      <c r="L386" s="243"/>
    </row>
    <row r="387" spans="1:12" ht="23.1" customHeight="1" x14ac:dyDescent="0.25">
      <c r="A387" s="283" t="s">
        <v>169</v>
      </c>
      <c r="B387" s="284"/>
      <c r="C387" s="284"/>
      <c r="D387" s="284"/>
      <c r="E387" s="286" t="s">
        <v>183</v>
      </c>
      <c r="F387" s="286"/>
      <c r="G387" s="286"/>
      <c r="H387" s="286"/>
      <c r="I387" s="286"/>
      <c r="J387" s="277"/>
      <c r="K387" s="277"/>
      <c r="L387" s="278"/>
    </row>
    <row r="388" spans="1:12" ht="23.1" customHeight="1" x14ac:dyDescent="0.25">
      <c r="A388" s="46" t="s">
        <v>170</v>
      </c>
      <c r="B388" s="92"/>
      <c r="C388" s="45" t="s">
        <v>174</v>
      </c>
      <c r="D388" s="92"/>
      <c r="E388" s="285" t="s">
        <v>177</v>
      </c>
      <c r="F388" s="285"/>
      <c r="G388" s="285"/>
      <c r="H388" s="285"/>
      <c r="I388" s="285"/>
      <c r="J388" s="251"/>
      <c r="K388" s="251"/>
      <c r="L388" s="252"/>
    </row>
    <row r="389" spans="1:12" ht="23.1" customHeight="1" x14ac:dyDescent="0.25">
      <c r="A389" s="46" t="s">
        <v>9</v>
      </c>
      <c r="B389" s="92"/>
      <c r="C389" s="45" t="s">
        <v>174</v>
      </c>
      <c r="D389" s="92"/>
      <c r="E389" s="250" t="s">
        <v>178</v>
      </c>
      <c r="F389" s="250"/>
      <c r="G389" s="250"/>
      <c r="H389" s="250"/>
      <c r="I389" s="250"/>
      <c r="J389" s="251"/>
      <c r="K389" s="251"/>
      <c r="L389" s="252"/>
    </row>
    <row r="390" spans="1:12" ht="23.1" customHeight="1" thickBot="1" x14ac:dyDescent="0.3">
      <c r="A390" s="56" t="s">
        <v>10</v>
      </c>
      <c r="B390" s="95"/>
      <c r="C390" s="57" t="s">
        <v>174</v>
      </c>
      <c r="D390" s="95"/>
      <c r="E390" s="253" t="s">
        <v>181</v>
      </c>
      <c r="F390" s="253"/>
      <c r="G390" s="253"/>
      <c r="H390" s="253"/>
      <c r="I390" s="253"/>
      <c r="J390" s="170">
        <v>8</v>
      </c>
      <c r="K390" s="168"/>
      <c r="L390" s="196" t="s">
        <v>593</v>
      </c>
    </row>
    <row r="391" spans="1:12" ht="23.1" customHeight="1" thickBot="1" x14ac:dyDescent="0.3">
      <c r="A391" s="58" t="s">
        <v>5</v>
      </c>
      <c r="B391" s="59" t="s">
        <v>185</v>
      </c>
      <c r="C391" s="39" t="s">
        <v>2</v>
      </c>
      <c r="D391" s="39" t="s">
        <v>3</v>
      </c>
      <c r="E391" s="97" t="s">
        <v>29</v>
      </c>
      <c r="F391" s="239" t="s">
        <v>17</v>
      </c>
      <c r="G391" s="239"/>
      <c r="H391" s="239"/>
      <c r="I391" s="239"/>
      <c r="J391" s="244" t="s">
        <v>18</v>
      </c>
      <c r="K391" s="244"/>
      <c r="L391" s="167" t="s">
        <v>190</v>
      </c>
    </row>
    <row r="392" spans="1:12" ht="23.1" customHeight="1" x14ac:dyDescent="0.25">
      <c r="A392" s="264"/>
      <c r="B392" s="266" t="s">
        <v>0</v>
      </c>
      <c r="C392" s="267"/>
      <c r="D392" s="268"/>
      <c r="E392" s="270"/>
      <c r="F392" s="240"/>
      <c r="G392" s="240"/>
      <c r="H392" s="240"/>
      <c r="I392" s="240"/>
      <c r="J392" s="31"/>
      <c r="K392" s="254">
        <f>J392+J393+J394+J395</f>
        <v>0</v>
      </c>
      <c r="L392" s="271">
        <f>K392/J390</f>
        <v>0</v>
      </c>
    </row>
    <row r="393" spans="1:12" ht="23.1" customHeight="1" x14ac:dyDescent="0.25">
      <c r="A393" s="258"/>
      <c r="B393" s="247"/>
      <c r="C393" s="265"/>
      <c r="D393" s="269"/>
      <c r="E393" s="241"/>
      <c r="F393" s="241"/>
      <c r="G393" s="241"/>
      <c r="H393" s="241"/>
      <c r="I393" s="241"/>
      <c r="J393" s="19"/>
      <c r="K393" s="255"/>
      <c r="L393" s="257"/>
    </row>
    <row r="394" spans="1:12" ht="23.1" customHeight="1" x14ac:dyDescent="0.25">
      <c r="A394" s="258"/>
      <c r="B394" s="247"/>
      <c r="C394" s="265"/>
      <c r="D394" s="269"/>
      <c r="E394" s="241"/>
      <c r="F394" s="241"/>
      <c r="G394" s="241"/>
      <c r="H394" s="241"/>
      <c r="I394" s="241"/>
      <c r="J394" s="19"/>
      <c r="K394" s="255"/>
      <c r="L394" s="257"/>
    </row>
    <row r="395" spans="1:12" ht="23.1" customHeight="1" x14ac:dyDescent="0.25">
      <c r="A395" s="258"/>
      <c r="B395" s="247"/>
      <c r="C395" s="265"/>
      <c r="D395" s="269"/>
      <c r="E395" s="241"/>
      <c r="F395" s="238"/>
      <c r="G395" s="238"/>
      <c r="H395" s="238"/>
      <c r="I395" s="238"/>
      <c r="J395" s="103"/>
      <c r="K395" s="255"/>
      <c r="L395" s="257"/>
    </row>
    <row r="396" spans="1:12" ht="23.1" customHeight="1" x14ac:dyDescent="0.25">
      <c r="A396" s="258"/>
      <c r="B396" s="44" t="s">
        <v>1</v>
      </c>
      <c r="C396" s="135"/>
      <c r="D396" s="102"/>
      <c r="E396" s="23"/>
      <c r="F396" s="237"/>
      <c r="G396" s="237"/>
      <c r="H396" s="237"/>
      <c r="I396" s="237"/>
      <c r="J396" s="24"/>
      <c r="K396" s="24">
        <v>0</v>
      </c>
      <c r="L396" s="25">
        <f>K396/J390</f>
        <v>0</v>
      </c>
    </row>
    <row r="397" spans="1:12" ht="23.1" customHeight="1" x14ac:dyDescent="0.25">
      <c r="A397" s="258"/>
      <c r="B397" s="247" t="s">
        <v>0</v>
      </c>
      <c r="C397" s="265"/>
      <c r="D397" s="272"/>
      <c r="E397" s="288"/>
      <c r="F397" s="238"/>
      <c r="G397" s="238"/>
      <c r="H397" s="238"/>
      <c r="I397" s="238"/>
      <c r="J397" s="103"/>
      <c r="K397" s="255">
        <f>J397+J398+J399+J400</f>
        <v>0</v>
      </c>
      <c r="L397" s="257">
        <f>K397/J390</f>
        <v>0</v>
      </c>
    </row>
    <row r="398" spans="1:12" ht="23.1" customHeight="1" x14ac:dyDescent="0.25">
      <c r="A398" s="258"/>
      <c r="B398" s="247"/>
      <c r="C398" s="265"/>
      <c r="D398" s="269"/>
      <c r="E398" s="241"/>
      <c r="F398" s="238"/>
      <c r="G398" s="238"/>
      <c r="H398" s="238"/>
      <c r="I398" s="238"/>
      <c r="J398" s="103"/>
      <c r="K398" s="255"/>
      <c r="L398" s="257"/>
    </row>
    <row r="399" spans="1:12" ht="23.1" customHeight="1" x14ac:dyDescent="0.25">
      <c r="A399" s="258"/>
      <c r="B399" s="247"/>
      <c r="C399" s="265"/>
      <c r="D399" s="269"/>
      <c r="E399" s="241"/>
      <c r="F399" s="238"/>
      <c r="G399" s="238"/>
      <c r="H399" s="238"/>
      <c r="I399" s="238"/>
      <c r="J399" s="101"/>
      <c r="K399" s="255"/>
      <c r="L399" s="257"/>
    </row>
    <row r="400" spans="1:12" ht="23.1" customHeight="1" x14ac:dyDescent="0.25">
      <c r="A400" s="258"/>
      <c r="B400" s="247"/>
      <c r="C400" s="265"/>
      <c r="D400" s="269"/>
      <c r="E400" s="241"/>
      <c r="F400" s="238"/>
      <c r="G400" s="238"/>
      <c r="H400" s="238"/>
      <c r="I400" s="238"/>
      <c r="J400" s="101"/>
      <c r="K400" s="255"/>
      <c r="L400" s="257"/>
    </row>
    <row r="401" spans="1:12" ht="23.1" customHeight="1" x14ac:dyDescent="0.25">
      <c r="A401" s="258"/>
      <c r="B401" s="44" t="s">
        <v>1</v>
      </c>
      <c r="C401" s="136"/>
      <c r="D401" s="102"/>
      <c r="E401" s="35"/>
      <c r="F401" s="245"/>
      <c r="G401" s="245"/>
      <c r="H401" s="245"/>
      <c r="I401" s="245"/>
      <c r="J401" s="26"/>
      <c r="K401" s="26">
        <f>J401</f>
        <v>0</v>
      </c>
      <c r="L401" s="25">
        <f>K401/J390</f>
        <v>0</v>
      </c>
    </row>
    <row r="402" spans="1:12" ht="23.1" customHeight="1" x14ac:dyDescent="0.25">
      <c r="A402" s="258"/>
      <c r="B402" s="247" t="s">
        <v>0</v>
      </c>
      <c r="C402" s="248"/>
      <c r="D402" s="292"/>
      <c r="E402" s="292"/>
      <c r="F402" s="246"/>
      <c r="G402" s="246"/>
      <c r="H402" s="246"/>
      <c r="I402" s="246"/>
      <c r="J402" s="101"/>
      <c r="K402" s="256">
        <f>J402+J403+J404+J405</f>
        <v>0</v>
      </c>
      <c r="L402" s="257">
        <f>K402/J390</f>
        <v>0</v>
      </c>
    </row>
    <row r="403" spans="1:12" ht="23.1" customHeight="1" x14ac:dyDescent="0.25">
      <c r="A403" s="258"/>
      <c r="B403" s="247"/>
      <c r="C403" s="249"/>
      <c r="D403" s="238"/>
      <c r="E403" s="238"/>
      <c r="F403" s="246"/>
      <c r="G403" s="246"/>
      <c r="H403" s="246"/>
      <c r="I403" s="246"/>
      <c r="J403" s="101"/>
      <c r="K403" s="256"/>
      <c r="L403" s="257"/>
    </row>
    <row r="404" spans="1:12" ht="23.1" customHeight="1" x14ac:dyDescent="0.25">
      <c r="A404" s="258"/>
      <c r="B404" s="247"/>
      <c r="C404" s="249"/>
      <c r="D404" s="238"/>
      <c r="E404" s="238"/>
      <c r="F404" s="246"/>
      <c r="G404" s="246"/>
      <c r="H404" s="246"/>
      <c r="I404" s="246"/>
      <c r="J404" s="101"/>
      <c r="K404" s="256"/>
      <c r="L404" s="257"/>
    </row>
    <row r="405" spans="1:12" ht="23.1" customHeight="1" x14ac:dyDescent="0.25">
      <c r="A405" s="258"/>
      <c r="B405" s="247"/>
      <c r="C405" s="249"/>
      <c r="D405" s="238"/>
      <c r="E405" s="238"/>
      <c r="F405" s="238"/>
      <c r="G405" s="238"/>
      <c r="H405" s="238"/>
      <c r="I405" s="238"/>
      <c r="J405" s="103"/>
      <c r="K405" s="256"/>
      <c r="L405" s="257"/>
    </row>
    <row r="406" spans="1:12" ht="23.1" customHeight="1" x14ac:dyDescent="0.25">
      <c r="A406" s="258"/>
      <c r="B406" s="44" t="s">
        <v>1</v>
      </c>
      <c r="C406" s="137"/>
      <c r="D406" s="102"/>
      <c r="E406" s="34"/>
      <c r="F406" s="279"/>
      <c r="G406" s="279"/>
      <c r="H406" s="279"/>
      <c r="I406" s="279"/>
      <c r="J406" s="27"/>
      <c r="K406" s="27">
        <f>J406</f>
        <v>0</v>
      </c>
      <c r="L406" s="25">
        <f>K406/J390</f>
        <v>0</v>
      </c>
    </row>
    <row r="407" spans="1:12" ht="23.1" customHeight="1" x14ac:dyDescent="0.25">
      <c r="A407" s="94"/>
      <c r="B407" s="100" t="s">
        <v>0</v>
      </c>
      <c r="C407" s="138"/>
      <c r="D407" s="104"/>
      <c r="E407" s="104"/>
      <c r="F407" s="246"/>
      <c r="G407" s="246"/>
      <c r="H407" s="246"/>
      <c r="I407" s="246"/>
      <c r="J407" s="101"/>
      <c r="K407" s="101">
        <f>J407</f>
        <v>0</v>
      </c>
      <c r="L407" s="99">
        <f>K407/J390</f>
        <v>0</v>
      </c>
    </row>
    <row r="408" spans="1:12" ht="23.1" customHeight="1" x14ac:dyDescent="0.25">
      <c r="A408" s="258" t="s">
        <v>11</v>
      </c>
      <c r="B408" s="259"/>
      <c r="C408" s="138"/>
      <c r="D408" s="98"/>
      <c r="E408" s="104"/>
      <c r="F408" s="246"/>
      <c r="G408" s="246"/>
      <c r="H408" s="246"/>
      <c r="I408" s="246"/>
      <c r="J408" s="101"/>
      <c r="K408" s="101">
        <f>J408</f>
        <v>0</v>
      </c>
      <c r="L408" s="99">
        <f>K408/J390</f>
        <v>0</v>
      </c>
    </row>
    <row r="409" spans="1:12" ht="23.1" customHeight="1" x14ac:dyDescent="0.25">
      <c r="A409" s="260" t="s">
        <v>6</v>
      </c>
      <c r="B409" s="261"/>
      <c r="C409" s="139"/>
      <c r="D409" s="91"/>
      <c r="E409" s="91"/>
      <c r="F409" s="276"/>
      <c r="G409" s="276"/>
      <c r="H409" s="276"/>
      <c r="I409" s="276"/>
      <c r="J409" s="20"/>
      <c r="K409" s="20">
        <f>J409</f>
        <v>0</v>
      </c>
      <c r="L409" s="21">
        <f>K409/J390</f>
        <v>0</v>
      </c>
    </row>
    <row r="410" spans="1:12" ht="23.1" customHeight="1" x14ac:dyDescent="0.25">
      <c r="A410" s="260" t="s">
        <v>6</v>
      </c>
      <c r="B410" s="261"/>
      <c r="C410" s="139"/>
      <c r="D410" s="91"/>
      <c r="E410" s="91"/>
      <c r="F410" s="276"/>
      <c r="G410" s="276"/>
      <c r="H410" s="276"/>
      <c r="I410" s="276"/>
      <c r="J410" s="20"/>
      <c r="K410" s="20">
        <f>J410</f>
        <v>0</v>
      </c>
      <c r="L410" s="21">
        <f>K410/J390</f>
        <v>0</v>
      </c>
    </row>
    <row r="411" spans="1:12" ht="23.1" customHeight="1" thickBot="1" x14ac:dyDescent="0.3">
      <c r="A411" s="290" t="s">
        <v>238</v>
      </c>
      <c r="B411" s="291"/>
      <c r="C411" s="36">
        <f>D392+D396+D397+D401+D402+D406+D408+D409+D410</f>
        <v>0</v>
      </c>
      <c r="D411" s="36" t="s">
        <v>239</v>
      </c>
      <c r="E411" s="61">
        <f>SUM(E392:E410)/10</f>
        <v>0</v>
      </c>
      <c r="F411" s="289"/>
      <c r="G411" s="289"/>
      <c r="H411" s="289"/>
      <c r="I411" s="289"/>
      <c r="J411" s="42" t="s">
        <v>97</v>
      </c>
      <c r="K411" s="42">
        <f>SUM(K392:K410)</f>
        <v>0</v>
      </c>
      <c r="L411" s="43">
        <f>SUM(L392:L410)</f>
        <v>0</v>
      </c>
    </row>
    <row r="412" spans="1:12" ht="23.1" customHeight="1" thickBot="1" x14ac:dyDescent="0.3"/>
    <row r="413" spans="1:12" ht="23.1" customHeight="1" thickBot="1" x14ac:dyDescent="0.3">
      <c r="A413" s="273" t="s">
        <v>186</v>
      </c>
      <c r="B413" s="242"/>
      <c r="C413" s="242"/>
      <c r="D413" s="242"/>
      <c r="E413" s="242"/>
      <c r="F413" s="242"/>
      <c r="G413" s="242"/>
      <c r="H413" s="242"/>
      <c r="I413" s="242"/>
      <c r="J413" s="242" t="s">
        <v>607</v>
      </c>
      <c r="K413" s="242"/>
      <c r="L413" s="243"/>
    </row>
    <row r="414" spans="1:12" ht="23.1" customHeight="1" x14ac:dyDescent="0.25">
      <c r="A414" s="283" t="s">
        <v>169</v>
      </c>
      <c r="B414" s="284"/>
      <c r="C414" s="284"/>
      <c r="D414" s="284"/>
      <c r="E414" s="286" t="s">
        <v>183</v>
      </c>
      <c r="F414" s="286"/>
      <c r="G414" s="286"/>
      <c r="H414" s="286"/>
      <c r="I414" s="286"/>
      <c r="J414" s="277"/>
      <c r="K414" s="277"/>
      <c r="L414" s="278"/>
    </row>
    <row r="415" spans="1:12" ht="23.1" customHeight="1" x14ac:dyDescent="0.25">
      <c r="A415" s="46" t="s">
        <v>170</v>
      </c>
      <c r="B415" s="92"/>
      <c r="C415" s="45" t="s">
        <v>174</v>
      </c>
      <c r="D415" s="92"/>
      <c r="E415" s="285" t="s">
        <v>177</v>
      </c>
      <c r="F415" s="285"/>
      <c r="G415" s="285"/>
      <c r="H415" s="285"/>
      <c r="I415" s="285"/>
      <c r="J415" s="251"/>
      <c r="K415" s="251"/>
      <c r="L415" s="252"/>
    </row>
    <row r="416" spans="1:12" ht="23.1" customHeight="1" x14ac:dyDescent="0.25">
      <c r="A416" s="46" t="s">
        <v>9</v>
      </c>
      <c r="B416" s="92"/>
      <c r="C416" s="45" t="s">
        <v>174</v>
      </c>
      <c r="D416" s="92"/>
      <c r="E416" s="250" t="s">
        <v>178</v>
      </c>
      <c r="F416" s="250"/>
      <c r="G416" s="250"/>
      <c r="H416" s="250"/>
      <c r="I416" s="250"/>
      <c r="J416" s="251"/>
      <c r="K416" s="251"/>
      <c r="L416" s="252"/>
    </row>
    <row r="417" spans="1:12" ht="23.1" customHeight="1" thickBot="1" x14ac:dyDescent="0.3">
      <c r="A417" s="56" t="s">
        <v>10</v>
      </c>
      <c r="B417" s="95"/>
      <c r="C417" s="57" t="s">
        <v>174</v>
      </c>
      <c r="D417" s="95"/>
      <c r="E417" s="253" t="s">
        <v>181</v>
      </c>
      <c r="F417" s="253"/>
      <c r="G417" s="253"/>
      <c r="H417" s="253"/>
      <c r="I417" s="253"/>
      <c r="J417" s="170">
        <v>8</v>
      </c>
      <c r="K417" s="168"/>
      <c r="L417" s="196" t="s">
        <v>593</v>
      </c>
    </row>
    <row r="418" spans="1:12" ht="23.1" customHeight="1" thickBot="1" x14ac:dyDescent="0.3">
      <c r="A418" s="58" t="s">
        <v>5</v>
      </c>
      <c r="B418" s="59" t="s">
        <v>185</v>
      </c>
      <c r="C418" s="39" t="s">
        <v>2</v>
      </c>
      <c r="D418" s="39" t="s">
        <v>3</v>
      </c>
      <c r="E418" s="97" t="s">
        <v>29</v>
      </c>
      <c r="F418" s="239" t="s">
        <v>17</v>
      </c>
      <c r="G418" s="239"/>
      <c r="H418" s="239"/>
      <c r="I418" s="239"/>
      <c r="J418" s="244" t="s">
        <v>18</v>
      </c>
      <c r="K418" s="244"/>
      <c r="L418" s="167" t="s">
        <v>190</v>
      </c>
    </row>
    <row r="419" spans="1:12" ht="23.1" customHeight="1" x14ac:dyDescent="0.25">
      <c r="A419" s="264"/>
      <c r="B419" s="266" t="s">
        <v>0</v>
      </c>
      <c r="C419" s="267"/>
      <c r="D419" s="268"/>
      <c r="E419" s="270"/>
      <c r="F419" s="240"/>
      <c r="G419" s="240"/>
      <c r="H419" s="240"/>
      <c r="I419" s="240"/>
      <c r="J419" s="31"/>
      <c r="K419" s="254">
        <f>J419+J420+J421+J422</f>
        <v>0</v>
      </c>
      <c r="L419" s="271">
        <f>K419/J417</f>
        <v>0</v>
      </c>
    </row>
    <row r="420" spans="1:12" ht="23.1" customHeight="1" x14ac:dyDescent="0.25">
      <c r="A420" s="258"/>
      <c r="B420" s="247"/>
      <c r="C420" s="265"/>
      <c r="D420" s="269"/>
      <c r="E420" s="241"/>
      <c r="F420" s="241"/>
      <c r="G420" s="241"/>
      <c r="H420" s="241"/>
      <c r="I420" s="241"/>
      <c r="J420" s="19"/>
      <c r="K420" s="255"/>
      <c r="L420" s="257"/>
    </row>
    <row r="421" spans="1:12" ht="23.1" customHeight="1" x14ac:dyDescent="0.25">
      <c r="A421" s="258"/>
      <c r="B421" s="247"/>
      <c r="C421" s="265"/>
      <c r="D421" s="269"/>
      <c r="E421" s="241"/>
      <c r="F421" s="241"/>
      <c r="G421" s="241"/>
      <c r="H421" s="241"/>
      <c r="I421" s="241"/>
      <c r="J421" s="19"/>
      <c r="K421" s="255"/>
      <c r="L421" s="257"/>
    </row>
    <row r="422" spans="1:12" ht="23.1" customHeight="1" x14ac:dyDescent="0.25">
      <c r="A422" s="258"/>
      <c r="B422" s="247"/>
      <c r="C422" s="265"/>
      <c r="D422" s="269"/>
      <c r="E422" s="241"/>
      <c r="F422" s="238"/>
      <c r="G422" s="238"/>
      <c r="H422" s="238"/>
      <c r="I422" s="238"/>
      <c r="J422" s="103"/>
      <c r="K422" s="255"/>
      <c r="L422" s="257"/>
    </row>
    <row r="423" spans="1:12" ht="23.1" customHeight="1" x14ac:dyDescent="0.25">
      <c r="A423" s="258"/>
      <c r="B423" s="44" t="s">
        <v>1</v>
      </c>
      <c r="C423" s="135"/>
      <c r="D423" s="102"/>
      <c r="E423" s="23"/>
      <c r="F423" s="237"/>
      <c r="G423" s="237"/>
      <c r="H423" s="237"/>
      <c r="I423" s="237"/>
      <c r="J423" s="24"/>
      <c r="K423" s="24">
        <v>0</v>
      </c>
      <c r="L423" s="25">
        <f>K423/J417</f>
        <v>0</v>
      </c>
    </row>
    <row r="424" spans="1:12" ht="23.1" customHeight="1" x14ac:dyDescent="0.25">
      <c r="A424" s="258"/>
      <c r="B424" s="247" t="s">
        <v>0</v>
      </c>
      <c r="C424" s="265"/>
      <c r="D424" s="272"/>
      <c r="E424" s="288"/>
      <c r="F424" s="238"/>
      <c r="G424" s="238"/>
      <c r="H424" s="238"/>
      <c r="I424" s="238"/>
      <c r="J424" s="103"/>
      <c r="K424" s="255">
        <f>J424+J425+J426+J427</f>
        <v>0</v>
      </c>
      <c r="L424" s="257">
        <f>K424/J417</f>
        <v>0</v>
      </c>
    </row>
    <row r="425" spans="1:12" ht="23.1" customHeight="1" x14ac:dyDescent="0.25">
      <c r="A425" s="258"/>
      <c r="B425" s="247"/>
      <c r="C425" s="265"/>
      <c r="D425" s="269"/>
      <c r="E425" s="241"/>
      <c r="F425" s="238"/>
      <c r="G425" s="238"/>
      <c r="H425" s="238"/>
      <c r="I425" s="238"/>
      <c r="J425" s="103"/>
      <c r="K425" s="255"/>
      <c r="L425" s="257"/>
    </row>
    <row r="426" spans="1:12" ht="23.1" customHeight="1" x14ac:dyDescent="0.25">
      <c r="A426" s="258"/>
      <c r="B426" s="247"/>
      <c r="C426" s="265"/>
      <c r="D426" s="269"/>
      <c r="E426" s="241"/>
      <c r="F426" s="238"/>
      <c r="G426" s="238"/>
      <c r="H426" s="238"/>
      <c r="I426" s="238"/>
      <c r="J426" s="101"/>
      <c r="K426" s="255"/>
      <c r="L426" s="257"/>
    </row>
    <row r="427" spans="1:12" ht="23.1" customHeight="1" x14ac:dyDescent="0.25">
      <c r="A427" s="258"/>
      <c r="B427" s="247"/>
      <c r="C427" s="265"/>
      <c r="D427" s="269"/>
      <c r="E427" s="241"/>
      <c r="F427" s="238"/>
      <c r="G427" s="238"/>
      <c r="H427" s="238"/>
      <c r="I427" s="238"/>
      <c r="J427" s="101"/>
      <c r="K427" s="255"/>
      <c r="L427" s="257"/>
    </row>
    <row r="428" spans="1:12" ht="23.1" customHeight="1" x14ac:dyDescent="0.25">
      <c r="A428" s="258"/>
      <c r="B428" s="44" t="s">
        <v>1</v>
      </c>
      <c r="C428" s="136"/>
      <c r="D428" s="102"/>
      <c r="E428" s="35"/>
      <c r="F428" s="245"/>
      <c r="G428" s="245"/>
      <c r="H428" s="245"/>
      <c r="I428" s="245"/>
      <c r="J428" s="26"/>
      <c r="K428" s="26">
        <f>J428</f>
        <v>0</v>
      </c>
      <c r="L428" s="25">
        <f>K428/J417</f>
        <v>0</v>
      </c>
    </row>
    <row r="429" spans="1:12" ht="23.1" customHeight="1" x14ac:dyDescent="0.25">
      <c r="A429" s="258"/>
      <c r="B429" s="247" t="s">
        <v>0</v>
      </c>
      <c r="C429" s="248"/>
      <c r="D429" s="292"/>
      <c r="E429" s="292"/>
      <c r="F429" s="246"/>
      <c r="G429" s="246"/>
      <c r="H429" s="246"/>
      <c r="I429" s="246"/>
      <c r="J429" s="101"/>
      <c r="K429" s="256">
        <f>J429+J430+J431+J432</f>
        <v>0</v>
      </c>
      <c r="L429" s="257">
        <f>K429/J417</f>
        <v>0</v>
      </c>
    </row>
    <row r="430" spans="1:12" ht="23.1" customHeight="1" x14ac:dyDescent="0.25">
      <c r="A430" s="258"/>
      <c r="B430" s="247"/>
      <c r="C430" s="249"/>
      <c r="D430" s="238"/>
      <c r="E430" s="238"/>
      <c r="F430" s="246"/>
      <c r="G430" s="246"/>
      <c r="H430" s="246"/>
      <c r="I430" s="246"/>
      <c r="J430" s="101"/>
      <c r="K430" s="256"/>
      <c r="L430" s="257"/>
    </row>
    <row r="431" spans="1:12" ht="23.1" customHeight="1" x14ac:dyDescent="0.25">
      <c r="A431" s="258"/>
      <c r="B431" s="247"/>
      <c r="C431" s="249"/>
      <c r="D431" s="238"/>
      <c r="E431" s="238"/>
      <c r="F431" s="246"/>
      <c r="G431" s="246"/>
      <c r="H431" s="246"/>
      <c r="I431" s="246"/>
      <c r="J431" s="101"/>
      <c r="K431" s="256"/>
      <c r="L431" s="257"/>
    </row>
    <row r="432" spans="1:12" ht="23.1" customHeight="1" x14ac:dyDescent="0.25">
      <c r="A432" s="258"/>
      <c r="B432" s="247"/>
      <c r="C432" s="249"/>
      <c r="D432" s="238"/>
      <c r="E432" s="238"/>
      <c r="F432" s="238"/>
      <c r="G432" s="238"/>
      <c r="H432" s="238"/>
      <c r="I432" s="238"/>
      <c r="J432" s="103"/>
      <c r="K432" s="256"/>
      <c r="L432" s="257"/>
    </row>
    <row r="433" spans="1:12" ht="23.1" customHeight="1" x14ac:dyDescent="0.25">
      <c r="A433" s="258"/>
      <c r="B433" s="44" t="s">
        <v>1</v>
      </c>
      <c r="C433" s="137"/>
      <c r="D433" s="102"/>
      <c r="E433" s="34"/>
      <c r="F433" s="279"/>
      <c r="G433" s="279"/>
      <c r="H433" s="279"/>
      <c r="I433" s="279"/>
      <c r="J433" s="27"/>
      <c r="K433" s="27">
        <f>J433</f>
        <v>0</v>
      </c>
      <c r="L433" s="25">
        <f>K433/J417</f>
        <v>0</v>
      </c>
    </row>
    <row r="434" spans="1:12" ht="23.1" customHeight="1" x14ac:dyDescent="0.25">
      <c r="A434" s="94"/>
      <c r="B434" s="100" t="s">
        <v>0</v>
      </c>
      <c r="C434" s="138"/>
      <c r="D434" s="104"/>
      <c r="E434" s="104"/>
      <c r="F434" s="246"/>
      <c r="G434" s="246"/>
      <c r="H434" s="246"/>
      <c r="I434" s="246"/>
      <c r="J434" s="101"/>
      <c r="K434" s="101">
        <f>J434</f>
        <v>0</v>
      </c>
      <c r="L434" s="99">
        <f>K434/J417</f>
        <v>0</v>
      </c>
    </row>
    <row r="435" spans="1:12" ht="23.1" customHeight="1" x14ac:dyDescent="0.25">
      <c r="A435" s="258" t="s">
        <v>11</v>
      </c>
      <c r="B435" s="259"/>
      <c r="C435" s="138"/>
      <c r="D435" s="98"/>
      <c r="E435" s="104"/>
      <c r="F435" s="246"/>
      <c r="G435" s="246"/>
      <c r="H435" s="246"/>
      <c r="I435" s="246"/>
      <c r="J435" s="101"/>
      <c r="K435" s="101">
        <f>J435</f>
        <v>0</v>
      </c>
      <c r="L435" s="99">
        <f>K435/J417</f>
        <v>0</v>
      </c>
    </row>
    <row r="436" spans="1:12" ht="23.1" customHeight="1" x14ac:dyDescent="0.25">
      <c r="A436" s="260" t="s">
        <v>6</v>
      </c>
      <c r="B436" s="261"/>
      <c r="C436" s="139"/>
      <c r="D436" s="91"/>
      <c r="E436" s="91"/>
      <c r="F436" s="276"/>
      <c r="G436" s="276"/>
      <c r="H436" s="276"/>
      <c r="I436" s="276"/>
      <c r="J436" s="20"/>
      <c r="K436" s="20">
        <f>J436</f>
        <v>0</v>
      </c>
      <c r="L436" s="21">
        <f>K436/J417</f>
        <v>0</v>
      </c>
    </row>
    <row r="437" spans="1:12" ht="23.1" customHeight="1" x14ac:dyDescent="0.25">
      <c r="A437" s="260" t="s">
        <v>6</v>
      </c>
      <c r="B437" s="261"/>
      <c r="C437" s="139"/>
      <c r="D437" s="91"/>
      <c r="E437" s="91"/>
      <c r="F437" s="276"/>
      <c r="G437" s="276"/>
      <c r="H437" s="276"/>
      <c r="I437" s="276"/>
      <c r="J437" s="20"/>
      <c r="K437" s="20">
        <f>J437</f>
        <v>0</v>
      </c>
      <c r="L437" s="21">
        <f>K437/J417</f>
        <v>0</v>
      </c>
    </row>
    <row r="438" spans="1:12" ht="23.1" customHeight="1" thickBot="1" x14ac:dyDescent="0.3">
      <c r="A438" s="290" t="s">
        <v>238</v>
      </c>
      <c r="B438" s="291"/>
      <c r="C438" s="36">
        <f>D419+D423+D424+D428+D429+D433+D435+D436+D437</f>
        <v>0</v>
      </c>
      <c r="D438" s="36" t="s">
        <v>239</v>
      </c>
      <c r="E438" s="61">
        <f>SUM(E419:E437)/10</f>
        <v>0</v>
      </c>
      <c r="F438" s="289"/>
      <c r="G438" s="289"/>
      <c r="H438" s="289"/>
      <c r="I438" s="289"/>
      <c r="J438" s="42" t="s">
        <v>97</v>
      </c>
      <c r="K438" s="42">
        <f>SUM(K419:K437)</f>
        <v>0</v>
      </c>
      <c r="L438" s="43">
        <f>SUM(L419:L437)</f>
        <v>0</v>
      </c>
    </row>
    <row r="439" spans="1:12" ht="23.1" customHeight="1" thickBot="1" x14ac:dyDescent="0.3"/>
    <row r="440" spans="1:12" ht="23.1" customHeight="1" thickBot="1" x14ac:dyDescent="0.3">
      <c r="A440" s="273" t="s">
        <v>186</v>
      </c>
      <c r="B440" s="242"/>
      <c r="C440" s="242"/>
      <c r="D440" s="242"/>
      <c r="E440" s="242"/>
      <c r="F440" s="242"/>
      <c r="G440" s="242"/>
      <c r="H440" s="242"/>
      <c r="I440" s="242"/>
      <c r="J440" s="242" t="s">
        <v>608</v>
      </c>
      <c r="K440" s="242"/>
      <c r="L440" s="243"/>
    </row>
    <row r="441" spans="1:12" ht="23.1" customHeight="1" x14ac:dyDescent="0.25">
      <c r="A441" s="283" t="s">
        <v>169</v>
      </c>
      <c r="B441" s="284"/>
      <c r="C441" s="284"/>
      <c r="D441" s="284"/>
      <c r="E441" s="286" t="s">
        <v>183</v>
      </c>
      <c r="F441" s="286"/>
      <c r="G441" s="286"/>
      <c r="H441" s="286"/>
      <c r="I441" s="286"/>
      <c r="J441" s="277"/>
      <c r="K441" s="277"/>
      <c r="L441" s="278"/>
    </row>
    <row r="442" spans="1:12" ht="23.1" customHeight="1" x14ac:dyDescent="0.25">
      <c r="A442" s="46" t="s">
        <v>170</v>
      </c>
      <c r="B442" s="92"/>
      <c r="C442" s="45" t="s">
        <v>174</v>
      </c>
      <c r="D442" s="92"/>
      <c r="E442" s="285" t="s">
        <v>177</v>
      </c>
      <c r="F442" s="285"/>
      <c r="G442" s="285"/>
      <c r="H442" s="285"/>
      <c r="I442" s="285"/>
      <c r="J442" s="251"/>
      <c r="K442" s="251"/>
      <c r="L442" s="252"/>
    </row>
    <row r="443" spans="1:12" ht="23.1" customHeight="1" x14ac:dyDescent="0.25">
      <c r="A443" s="46" t="s">
        <v>9</v>
      </c>
      <c r="B443" s="92"/>
      <c r="C443" s="45" t="s">
        <v>174</v>
      </c>
      <c r="D443" s="92"/>
      <c r="E443" s="250" t="s">
        <v>178</v>
      </c>
      <c r="F443" s="250"/>
      <c r="G443" s="250"/>
      <c r="H443" s="250"/>
      <c r="I443" s="250"/>
      <c r="J443" s="251"/>
      <c r="K443" s="251"/>
      <c r="L443" s="252"/>
    </row>
    <row r="444" spans="1:12" ht="23.1" customHeight="1" thickBot="1" x14ac:dyDescent="0.3">
      <c r="A444" s="56" t="s">
        <v>10</v>
      </c>
      <c r="B444" s="95"/>
      <c r="C444" s="57" t="s">
        <v>174</v>
      </c>
      <c r="D444" s="95"/>
      <c r="E444" s="253" t="s">
        <v>181</v>
      </c>
      <c r="F444" s="253"/>
      <c r="G444" s="253"/>
      <c r="H444" s="253"/>
      <c r="I444" s="253"/>
      <c r="J444" s="170">
        <v>8</v>
      </c>
      <c r="K444" s="168"/>
      <c r="L444" s="196" t="s">
        <v>593</v>
      </c>
    </row>
    <row r="445" spans="1:12" ht="23.1" customHeight="1" thickBot="1" x14ac:dyDescent="0.3">
      <c r="A445" s="58" t="s">
        <v>5</v>
      </c>
      <c r="B445" s="59" t="s">
        <v>185</v>
      </c>
      <c r="C445" s="39" t="s">
        <v>2</v>
      </c>
      <c r="D445" s="39" t="s">
        <v>3</v>
      </c>
      <c r="E445" s="97" t="s">
        <v>29</v>
      </c>
      <c r="F445" s="239" t="s">
        <v>17</v>
      </c>
      <c r="G445" s="239"/>
      <c r="H445" s="239"/>
      <c r="I445" s="239"/>
      <c r="J445" s="244" t="s">
        <v>18</v>
      </c>
      <c r="K445" s="244"/>
      <c r="L445" s="167" t="s">
        <v>190</v>
      </c>
    </row>
    <row r="446" spans="1:12" ht="23.1" customHeight="1" x14ac:dyDescent="0.25">
      <c r="A446" s="264"/>
      <c r="B446" s="266" t="s">
        <v>0</v>
      </c>
      <c r="C446" s="267"/>
      <c r="D446" s="268"/>
      <c r="E446" s="270"/>
      <c r="F446" s="240"/>
      <c r="G446" s="240"/>
      <c r="H446" s="240"/>
      <c r="I446" s="240"/>
      <c r="J446" s="31"/>
      <c r="K446" s="254">
        <f>J446+J447+J448+J449</f>
        <v>0</v>
      </c>
      <c r="L446" s="271">
        <f>K446/J444</f>
        <v>0</v>
      </c>
    </row>
    <row r="447" spans="1:12" ht="23.1" customHeight="1" x14ac:dyDescent="0.25">
      <c r="A447" s="258"/>
      <c r="B447" s="247"/>
      <c r="C447" s="265"/>
      <c r="D447" s="269"/>
      <c r="E447" s="241"/>
      <c r="F447" s="241"/>
      <c r="G447" s="241"/>
      <c r="H447" s="241"/>
      <c r="I447" s="241"/>
      <c r="J447" s="19"/>
      <c r="K447" s="255"/>
      <c r="L447" s="257"/>
    </row>
    <row r="448" spans="1:12" ht="23.1" customHeight="1" x14ac:dyDescent="0.25">
      <c r="A448" s="258"/>
      <c r="B448" s="247"/>
      <c r="C448" s="265"/>
      <c r="D448" s="269"/>
      <c r="E448" s="241"/>
      <c r="F448" s="241"/>
      <c r="G448" s="241"/>
      <c r="H448" s="241"/>
      <c r="I448" s="241"/>
      <c r="J448" s="19"/>
      <c r="K448" s="255"/>
      <c r="L448" s="257"/>
    </row>
    <row r="449" spans="1:12" ht="23.1" customHeight="1" x14ac:dyDescent="0.25">
      <c r="A449" s="258"/>
      <c r="B449" s="247"/>
      <c r="C449" s="265"/>
      <c r="D449" s="269"/>
      <c r="E449" s="241"/>
      <c r="F449" s="238"/>
      <c r="G449" s="238"/>
      <c r="H449" s="238"/>
      <c r="I449" s="238"/>
      <c r="J449" s="103"/>
      <c r="K449" s="255"/>
      <c r="L449" s="257"/>
    </row>
    <row r="450" spans="1:12" ht="23.1" customHeight="1" x14ac:dyDescent="0.25">
      <c r="A450" s="258"/>
      <c r="B450" s="44" t="s">
        <v>1</v>
      </c>
      <c r="C450" s="135"/>
      <c r="D450" s="102"/>
      <c r="E450" s="23"/>
      <c r="F450" s="237"/>
      <c r="G450" s="237"/>
      <c r="H450" s="237"/>
      <c r="I450" s="237"/>
      <c r="J450" s="24"/>
      <c r="K450" s="24">
        <v>0</v>
      </c>
      <c r="L450" s="25">
        <f>K450/J444</f>
        <v>0</v>
      </c>
    </row>
    <row r="451" spans="1:12" ht="23.1" customHeight="1" x14ac:dyDescent="0.25">
      <c r="A451" s="258"/>
      <c r="B451" s="247" t="s">
        <v>0</v>
      </c>
      <c r="C451" s="265"/>
      <c r="D451" s="272"/>
      <c r="E451" s="288"/>
      <c r="F451" s="238"/>
      <c r="G451" s="238"/>
      <c r="H451" s="238"/>
      <c r="I451" s="238"/>
      <c r="J451" s="103"/>
      <c r="K451" s="255">
        <f>J451+J452+J453+J454</f>
        <v>0</v>
      </c>
      <c r="L451" s="257">
        <f>K451/J444</f>
        <v>0</v>
      </c>
    </row>
    <row r="452" spans="1:12" ht="23.1" customHeight="1" x14ac:dyDescent="0.25">
      <c r="A452" s="258"/>
      <c r="B452" s="247"/>
      <c r="C452" s="265"/>
      <c r="D452" s="269"/>
      <c r="E452" s="241"/>
      <c r="F452" s="238"/>
      <c r="G452" s="238"/>
      <c r="H452" s="238"/>
      <c r="I452" s="238"/>
      <c r="J452" s="103"/>
      <c r="K452" s="255"/>
      <c r="L452" s="257"/>
    </row>
    <row r="453" spans="1:12" ht="23.1" customHeight="1" x14ac:dyDescent="0.25">
      <c r="A453" s="258"/>
      <c r="B453" s="247"/>
      <c r="C453" s="265"/>
      <c r="D453" s="269"/>
      <c r="E453" s="241"/>
      <c r="F453" s="238"/>
      <c r="G453" s="238"/>
      <c r="H453" s="238"/>
      <c r="I453" s="238"/>
      <c r="J453" s="101"/>
      <c r="K453" s="255"/>
      <c r="L453" s="257"/>
    </row>
    <row r="454" spans="1:12" ht="23.1" customHeight="1" x14ac:dyDescent="0.25">
      <c r="A454" s="258"/>
      <c r="B454" s="247"/>
      <c r="C454" s="265"/>
      <c r="D454" s="269"/>
      <c r="E454" s="241"/>
      <c r="F454" s="238"/>
      <c r="G454" s="238"/>
      <c r="H454" s="238"/>
      <c r="I454" s="238"/>
      <c r="J454" s="101"/>
      <c r="K454" s="255"/>
      <c r="L454" s="257"/>
    </row>
    <row r="455" spans="1:12" ht="23.1" customHeight="1" x14ac:dyDescent="0.25">
      <c r="A455" s="258"/>
      <c r="B455" s="44" t="s">
        <v>1</v>
      </c>
      <c r="C455" s="136"/>
      <c r="D455" s="102"/>
      <c r="E455" s="35"/>
      <c r="F455" s="245"/>
      <c r="G455" s="245"/>
      <c r="H455" s="245"/>
      <c r="I455" s="245"/>
      <c r="J455" s="26"/>
      <c r="K455" s="26">
        <f>J455</f>
        <v>0</v>
      </c>
      <c r="L455" s="25">
        <f>K455/J444</f>
        <v>0</v>
      </c>
    </row>
    <row r="456" spans="1:12" ht="23.1" customHeight="1" x14ac:dyDescent="0.25">
      <c r="A456" s="258"/>
      <c r="B456" s="247" t="s">
        <v>0</v>
      </c>
      <c r="C456" s="248"/>
      <c r="D456" s="292"/>
      <c r="E456" s="292"/>
      <c r="F456" s="246"/>
      <c r="G456" s="246"/>
      <c r="H456" s="246"/>
      <c r="I456" s="246"/>
      <c r="J456" s="101"/>
      <c r="K456" s="256">
        <f>J456+J457+J458+J459</f>
        <v>0</v>
      </c>
      <c r="L456" s="257">
        <f>K456/J444</f>
        <v>0</v>
      </c>
    </row>
    <row r="457" spans="1:12" ht="23.1" customHeight="1" x14ac:dyDescent="0.25">
      <c r="A457" s="258"/>
      <c r="B457" s="247"/>
      <c r="C457" s="249"/>
      <c r="D457" s="238"/>
      <c r="E457" s="238"/>
      <c r="F457" s="246"/>
      <c r="G457" s="246"/>
      <c r="H457" s="246"/>
      <c r="I457" s="246"/>
      <c r="J457" s="101"/>
      <c r="K457" s="256"/>
      <c r="L457" s="257"/>
    </row>
    <row r="458" spans="1:12" ht="23.1" customHeight="1" x14ac:dyDescent="0.25">
      <c r="A458" s="258"/>
      <c r="B458" s="247"/>
      <c r="C458" s="249"/>
      <c r="D458" s="238"/>
      <c r="E458" s="238"/>
      <c r="F458" s="246"/>
      <c r="G458" s="246"/>
      <c r="H458" s="246"/>
      <c r="I458" s="246"/>
      <c r="J458" s="101"/>
      <c r="K458" s="256"/>
      <c r="L458" s="257"/>
    </row>
    <row r="459" spans="1:12" ht="23.1" customHeight="1" x14ac:dyDescent="0.25">
      <c r="A459" s="258"/>
      <c r="B459" s="247"/>
      <c r="C459" s="249"/>
      <c r="D459" s="238"/>
      <c r="E459" s="238"/>
      <c r="F459" s="238"/>
      <c r="G459" s="238"/>
      <c r="H459" s="238"/>
      <c r="I459" s="238"/>
      <c r="J459" s="103"/>
      <c r="K459" s="256"/>
      <c r="L459" s="257"/>
    </row>
    <row r="460" spans="1:12" ht="23.1" customHeight="1" x14ac:dyDescent="0.25">
      <c r="A460" s="258"/>
      <c r="B460" s="44" t="s">
        <v>1</v>
      </c>
      <c r="C460" s="137"/>
      <c r="D460" s="102"/>
      <c r="E460" s="34"/>
      <c r="F460" s="279"/>
      <c r="G460" s="279"/>
      <c r="H460" s="279"/>
      <c r="I460" s="279"/>
      <c r="J460" s="27"/>
      <c r="K460" s="27">
        <f>J460</f>
        <v>0</v>
      </c>
      <c r="L460" s="25">
        <f>K460/J444</f>
        <v>0</v>
      </c>
    </row>
    <row r="461" spans="1:12" ht="23.1" customHeight="1" x14ac:dyDescent="0.25">
      <c r="A461" s="94"/>
      <c r="B461" s="100" t="s">
        <v>0</v>
      </c>
      <c r="C461" s="138"/>
      <c r="D461" s="104"/>
      <c r="E461" s="104"/>
      <c r="F461" s="246"/>
      <c r="G461" s="246"/>
      <c r="H461" s="246"/>
      <c r="I461" s="246"/>
      <c r="J461" s="101"/>
      <c r="K461" s="101">
        <f>J461</f>
        <v>0</v>
      </c>
      <c r="L461" s="99">
        <f>K461/J444</f>
        <v>0</v>
      </c>
    </row>
    <row r="462" spans="1:12" ht="23.1" customHeight="1" x14ac:dyDescent="0.25">
      <c r="A462" s="258" t="s">
        <v>11</v>
      </c>
      <c r="B462" s="259"/>
      <c r="C462" s="138"/>
      <c r="D462" s="98"/>
      <c r="E462" s="104"/>
      <c r="F462" s="246"/>
      <c r="G462" s="246"/>
      <c r="H462" s="246"/>
      <c r="I462" s="246"/>
      <c r="J462" s="101"/>
      <c r="K462" s="101">
        <f>J462</f>
        <v>0</v>
      </c>
      <c r="L462" s="99">
        <f>K462/J444</f>
        <v>0</v>
      </c>
    </row>
    <row r="463" spans="1:12" ht="23.1" customHeight="1" x14ac:dyDescent="0.25">
      <c r="A463" s="260" t="s">
        <v>6</v>
      </c>
      <c r="B463" s="261"/>
      <c r="C463" s="139"/>
      <c r="D463" s="91"/>
      <c r="E463" s="91"/>
      <c r="F463" s="276"/>
      <c r="G463" s="276"/>
      <c r="H463" s="276"/>
      <c r="I463" s="276"/>
      <c r="J463" s="20"/>
      <c r="K463" s="20">
        <f>J463</f>
        <v>0</v>
      </c>
      <c r="L463" s="21">
        <f>K463/J444</f>
        <v>0</v>
      </c>
    </row>
    <row r="464" spans="1:12" ht="23.1" customHeight="1" x14ac:dyDescent="0.25">
      <c r="A464" s="260" t="s">
        <v>6</v>
      </c>
      <c r="B464" s="261"/>
      <c r="C464" s="139"/>
      <c r="D464" s="91"/>
      <c r="E464" s="91"/>
      <c r="F464" s="276"/>
      <c r="G464" s="276"/>
      <c r="H464" s="276"/>
      <c r="I464" s="276"/>
      <c r="J464" s="20"/>
      <c r="K464" s="20">
        <f>J464</f>
        <v>0</v>
      </c>
      <c r="L464" s="21">
        <f>K464/J444</f>
        <v>0</v>
      </c>
    </row>
    <row r="465" spans="1:12" ht="23.1" customHeight="1" thickBot="1" x14ac:dyDescent="0.3">
      <c r="A465" s="290" t="s">
        <v>238</v>
      </c>
      <c r="B465" s="291"/>
      <c r="C465" s="36">
        <f>D446+D450+D451+D455+D456+D460+D462+D463+D464</f>
        <v>0</v>
      </c>
      <c r="D465" s="36" t="s">
        <v>239</v>
      </c>
      <c r="E465" s="61">
        <f>SUM(E446:E464)/10</f>
        <v>0</v>
      </c>
      <c r="F465" s="289"/>
      <c r="G465" s="289"/>
      <c r="H465" s="289"/>
      <c r="I465" s="289"/>
      <c r="J465" s="42" t="s">
        <v>97</v>
      </c>
      <c r="K465" s="42">
        <f>SUM(K446:K464)</f>
        <v>0</v>
      </c>
      <c r="L465" s="43">
        <f>SUM(L446:L464)</f>
        <v>0</v>
      </c>
    </row>
    <row r="466" spans="1:12" ht="23.1" customHeight="1" thickBot="1" x14ac:dyDescent="0.3"/>
    <row r="467" spans="1:12" ht="23.1" customHeight="1" thickBot="1" x14ac:dyDescent="0.3">
      <c r="A467" s="273" t="s">
        <v>186</v>
      </c>
      <c r="B467" s="242"/>
      <c r="C467" s="242"/>
      <c r="D467" s="242"/>
      <c r="E467" s="242"/>
      <c r="F467" s="242"/>
      <c r="G467" s="242"/>
      <c r="H467" s="242"/>
      <c r="I467" s="242"/>
      <c r="J467" s="242" t="s">
        <v>609</v>
      </c>
      <c r="K467" s="242"/>
      <c r="L467" s="243"/>
    </row>
    <row r="468" spans="1:12" ht="23.1" customHeight="1" x14ac:dyDescent="0.25">
      <c r="A468" s="283" t="s">
        <v>169</v>
      </c>
      <c r="B468" s="284"/>
      <c r="C468" s="284"/>
      <c r="D468" s="284"/>
      <c r="E468" s="286" t="s">
        <v>183</v>
      </c>
      <c r="F468" s="286"/>
      <c r="G468" s="286"/>
      <c r="H468" s="286"/>
      <c r="I468" s="286"/>
      <c r="J468" s="277"/>
      <c r="K468" s="277"/>
      <c r="L468" s="278"/>
    </row>
    <row r="469" spans="1:12" ht="23.1" customHeight="1" x14ac:dyDescent="0.25">
      <c r="A469" s="46" t="s">
        <v>170</v>
      </c>
      <c r="B469" s="92"/>
      <c r="C469" s="45" t="s">
        <v>174</v>
      </c>
      <c r="D469" s="92"/>
      <c r="E469" s="285" t="s">
        <v>177</v>
      </c>
      <c r="F469" s="285"/>
      <c r="G469" s="285"/>
      <c r="H469" s="285"/>
      <c r="I469" s="285"/>
      <c r="J469" s="251"/>
      <c r="K469" s="251"/>
      <c r="L469" s="252"/>
    </row>
    <row r="470" spans="1:12" ht="23.1" customHeight="1" x14ac:dyDescent="0.25">
      <c r="A470" s="46" t="s">
        <v>9</v>
      </c>
      <c r="B470" s="92"/>
      <c r="C470" s="45" t="s">
        <v>174</v>
      </c>
      <c r="D470" s="92"/>
      <c r="E470" s="250" t="s">
        <v>178</v>
      </c>
      <c r="F470" s="250"/>
      <c r="G470" s="250"/>
      <c r="H470" s="250"/>
      <c r="I470" s="250"/>
      <c r="J470" s="251"/>
      <c r="K470" s="251"/>
      <c r="L470" s="252"/>
    </row>
    <row r="471" spans="1:12" ht="23.1" customHeight="1" thickBot="1" x14ac:dyDescent="0.3">
      <c r="A471" s="56" t="s">
        <v>10</v>
      </c>
      <c r="B471" s="95"/>
      <c r="C471" s="57" t="s">
        <v>174</v>
      </c>
      <c r="D471" s="95"/>
      <c r="E471" s="253" t="s">
        <v>181</v>
      </c>
      <c r="F471" s="253"/>
      <c r="G471" s="253"/>
      <c r="H471" s="253"/>
      <c r="I471" s="253"/>
      <c r="J471" s="170">
        <v>8</v>
      </c>
      <c r="K471" s="168"/>
      <c r="L471" s="196" t="s">
        <v>593</v>
      </c>
    </row>
    <row r="472" spans="1:12" ht="23.1" customHeight="1" thickBot="1" x14ac:dyDescent="0.3">
      <c r="A472" s="58" t="s">
        <v>5</v>
      </c>
      <c r="B472" s="59" t="s">
        <v>185</v>
      </c>
      <c r="C472" s="39" t="s">
        <v>2</v>
      </c>
      <c r="D472" s="39" t="s">
        <v>3</v>
      </c>
      <c r="E472" s="97" t="s">
        <v>29</v>
      </c>
      <c r="F472" s="239" t="s">
        <v>17</v>
      </c>
      <c r="G472" s="239"/>
      <c r="H472" s="239"/>
      <c r="I472" s="239"/>
      <c r="J472" s="244" t="s">
        <v>18</v>
      </c>
      <c r="K472" s="244"/>
      <c r="L472" s="167" t="s">
        <v>190</v>
      </c>
    </row>
    <row r="473" spans="1:12" ht="23.1" customHeight="1" x14ac:dyDescent="0.25">
      <c r="A473" s="264"/>
      <c r="B473" s="266" t="s">
        <v>0</v>
      </c>
      <c r="C473" s="267"/>
      <c r="D473" s="268"/>
      <c r="E473" s="270"/>
      <c r="F473" s="240"/>
      <c r="G473" s="240"/>
      <c r="H473" s="240"/>
      <c r="I473" s="240"/>
      <c r="J473" s="31"/>
      <c r="K473" s="254">
        <f>J473+J474+J475+J476</f>
        <v>0</v>
      </c>
      <c r="L473" s="271">
        <f>K473/J471</f>
        <v>0</v>
      </c>
    </row>
    <row r="474" spans="1:12" ht="23.1" customHeight="1" x14ac:dyDescent="0.25">
      <c r="A474" s="258"/>
      <c r="B474" s="247"/>
      <c r="C474" s="265"/>
      <c r="D474" s="269"/>
      <c r="E474" s="241"/>
      <c r="F474" s="241"/>
      <c r="G474" s="241"/>
      <c r="H474" s="241"/>
      <c r="I474" s="241"/>
      <c r="J474" s="19"/>
      <c r="K474" s="255"/>
      <c r="L474" s="257"/>
    </row>
    <row r="475" spans="1:12" ht="23.1" customHeight="1" x14ac:dyDescent="0.25">
      <c r="A475" s="258"/>
      <c r="B475" s="247"/>
      <c r="C475" s="265"/>
      <c r="D475" s="269"/>
      <c r="E475" s="241"/>
      <c r="F475" s="241"/>
      <c r="G475" s="241"/>
      <c r="H475" s="241"/>
      <c r="I475" s="241"/>
      <c r="J475" s="19"/>
      <c r="K475" s="255"/>
      <c r="L475" s="257"/>
    </row>
    <row r="476" spans="1:12" ht="23.1" customHeight="1" x14ac:dyDescent="0.25">
      <c r="A476" s="258"/>
      <c r="B476" s="247"/>
      <c r="C476" s="265"/>
      <c r="D476" s="269"/>
      <c r="E476" s="241"/>
      <c r="F476" s="238"/>
      <c r="G476" s="238"/>
      <c r="H476" s="238"/>
      <c r="I476" s="238"/>
      <c r="J476" s="103"/>
      <c r="K476" s="255"/>
      <c r="L476" s="257"/>
    </row>
    <row r="477" spans="1:12" ht="23.1" customHeight="1" x14ac:dyDescent="0.25">
      <c r="A477" s="258"/>
      <c r="B477" s="44" t="s">
        <v>1</v>
      </c>
      <c r="C477" s="135"/>
      <c r="D477" s="102"/>
      <c r="E477" s="23"/>
      <c r="F477" s="237"/>
      <c r="G477" s="237"/>
      <c r="H477" s="237"/>
      <c r="I477" s="237"/>
      <c r="J477" s="24"/>
      <c r="K477" s="24">
        <v>0</v>
      </c>
      <c r="L477" s="25">
        <f>K477/J471</f>
        <v>0</v>
      </c>
    </row>
    <row r="478" spans="1:12" ht="23.1" customHeight="1" x14ac:dyDescent="0.25">
      <c r="A478" s="258"/>
      <c r="B478" s="247" t="s">
        <v>0</v>
      </c>
      <c r="C478" s="265"/>
      <c r="D478" s="272"/>
      <c r="E478" s="288"/>
      <c r="F478" s="238"/>
      <c r="G478" s="238"/>
      <c r="H478" s="238"/>
      <c r="I478" s="238"/>
      <c r="J478" s="103"/>
      <c r="K478" s="255">
        <f>J478+J479+J480+J481</f>
        <v>0</v>
      </c>
      <c r="L478" s="257">
        <f>K478/J471</f>
        <v>0</v>
      </c>
    </row>
    <row r="479" spans="1:12" ht="23.1" customHeight="1" x14ac:dyDescent="0.25">
      <c r="A479" s="258"/>
      <c r="B479" s="247"/>
      <c r="C479" s="265"/>
      <c r="D479" s="269"/>
      <c r="E479" s="241"/>
      <c r="F479" s="238"/>
      <c r="G479" s="238"/>
      <c r="H479" s="238"/>
      <c r="I479" s="238"/>
      <c r="J479" s="103"/>
      <c r="K479" s="255"/>
      <c r="L479" s="257"/>
    </row>
    <row r="480" spans="1:12" ht="23.1" customHeight="1" x14ac:dyDescent="0.25">
      <c r="A480" s="258"/>
      <c r="B480" s="247"/>
      <c r="C480" s="265"/>
      <c r="D480" s="269"/>
      <c r="E480" s="241"/>
      <c r="F480" s="238"/>
      <c r="G480" s="238"/>
      <c r="H480" s="238"/>
      <c r="I480" s="238"/>
      <c r="J480" s="101"/>
      <c r="K480" s="255"/>
      <c r="L480" s="257"/>
    </row>
    <row r="481" spans="1:12" ht="23.1" customHeight="1" x14ac:dyDescent="0.25">
      <c r="A481" s="258"/>
      <c r="B481" s="247"/>
      <c r="C481" s="265"/>
      <c r="D481" s="269"/>
      <c r="E481" s="241"/>
      <c r="F481" s="238"/>
      <c r="G481" s="238"/>
      <c r="H481" s="238"/>
      <c r="I481" s="238"/>
      <c r="J481" s="101"/>
      <c r="K481" s="255"/>
      <c r="L481" s="257"/>
    </row>
    <row r="482" spans="1:12" ht="23.1" customHeight="1" x14ac:dyDescent="0.25">
      <c r="A482" s="258"/>
      <c r="B482" s="44" t="s">
        <v>1</v>
      </c>
      <c r="C482" s="136"/>
      <c r="D482" s="102"/>
      <c r="E482" s="35"/>
      <c r="F482" s="245"/>
      <c r="G482" s="245"/>
      <c r="H482" s="245"/>
      <c r="I482" s="245"/>
      <c r="J482" s="26"/>
      <c r="K482" s="26">
        <f>J482</f>
        <v>0</v>
      </c>
      <c r="L482" s="25">
        <f>K482/J471</f>
        <v>0</v>
      </c>
    </row>
    <row r="483" spans="1:12" ht="23.1" customHeight="1" x14ac:dyDescent="0.25">
      <c r="A483" s="258"/>
      <c r="B483" s="247" t="s">
        <v>0</v>
      </c>
      <c r="C483" s="248"/>
      <c r="D483" s="292"/>
      <c r="E483" s="292"/>
      <c r="F483" s="246"/>
      <c r="G483" s="246"/>
      <c r="H483" s="246"/>
      <c r="I483" s="246"/>
      <c r="J483" s="101"/>
      <c r="K483" s="256">
        <f>J483+J484+J485+J486</f>
        <v>0</v>
      </c>
      <c r="L483" s="257">
        <f>K483/J471</f>
        <v>0</v>
      </c>
    </row>
    <row r="484" spans="1:12" ht="23.1" customHeight="1" x14ac:dyDescent="0.25">
      <c r="A484" s="258"/>
      <c r="B484" s="247"/>
      <c r="C484" s="249"/>
      <c r="D484" s="238"/>
      <c r="E484" s="238"/>
      <c r="F484" s="246"/>
      <c r="G484" s="246"/>
      <c r="H484" s="246"/>
      <c r="I484" s="246"/>
      <c r="J484" s="101"/>
      <c r="K484" s="256"/>
      <c r="L484" s="257"/>
    </row>
    <row r="485" spans="1:12" ht="23.1" customHeight="1" x14ac:dyDescent="0.25">
      <c r="A485" s="258"/>
      <c r="B485" s="247"/>
      <c r="C485" s="249"/>
      <c r="D485" s="238"/>
      <c r="E485" s="238"/>
      <c r="F485" s="246"/>
      <c r="G485" s="246"/>
      <c r="H485" s="246"/>
      <c r="I485" s="246"/>
      <c r="J485" s="101"/>
      <c r="K485" s="256"/>
      <c r="L485" s="257"/>
    </row>
    <row r="486" spans="1:12" ht="23.1" customHeight="1" x14ac:dyDescent="0.25">
      <c r="A486" s="258"/>
      <c r="B486" s="247"/>
      <c r="C486" s="249"/>
      <c r="D486" s="238"/>
      <c r="E486" s="238"/>
      <c r="F486" s="238"/>
      <c r="G486" s="238"/>
      <c r="H486" s="238"/>
      <c r="I486" s="238"/>
      <c r="J486" s="103"/>
      <c r="K486" s="256"/>
      <c r="L486" s="257"/>
    </row>
    <row r="487" spans="1:12" ht="23.1" customHeight="1" x14ac:dyDescent="0.25">
      <c r="A487" s="258"/>
      <c r="B487" s="44" t="s">
        <v>1</v>
      </c>
      <c r="C487" s="137"/>
      <c r="D487" s="102"/>
      <c r="E487" s="34"/>
      <c r="F487" s="279"/>
      <c r="G487" s="279"/>
      <c r="H487" s="279"/>
      <c r="I487" s="279"/>
      <c r="J487" s="27"/>
      <c r="K487" s="27">
        <f>J487</f>
        <v>0</v>
      </c>
      <c r="L487" s="25">
        <f>K487/J471</f>
        <v>0</v>
      </c>
    </row>
    <row r="488" spans="1:12" ht="23.1" customHeight="1" x14ac:dyDescent="0.25">
      <c r="A488" s="94"/>
      <c r="B488" s="100" t="s">
        <v>0</v>
      </c>
      <c r="C488" s="138"/>
      <c r="D488" s="104"/>
      <c r="E488" s="104"/>
      <c r="F488" s="246"/>
      <c r="G488" s="246"/>
      <c r="H488" s="246"/>
      <c r="I488" s="246"/>
      <c r="J488" s="101"/>
      <c r="K488" s="101">
        <f>J488</f>
        <v>0</v>
      </c>
      <c r="L488" s="99">
        <f>K488/J471</f>
        <v>0</v>
      </c>
    </row>
    <row r="489" spans="1:12" ht="23.1" customHeight="1" x14ac:dyDescent="0.25">
      <c r="A489" s="258" t="s">
        <v>11</v>
      </c>
      <c r="B489" s="259"/>
      <c r="C489" s="138"/>
      <c r="D489" s="98"/>
      <c r="E489" s="104"/>
      <c r="F489" s="246"/>
      <c r="G489" s="246"/>
      <c r="H489" s="246"/>
      <c r="I489" s="246"/>
      <c r="J489" s="101"/>
      <c r="K489" s="101">
        <f>J489</f>
        <v>0</v>
      </c>
      <c r="L489" s="99">
        <f>K489/J471</f>
        <v>0</v>
      </c>
    </row>
    <row r="490" spans="1:12" ht="23.1" customHeight="1" x14ac:dyDescent="0.25">
      <c r="A490" s="260" t="s">
        <v>6</v>
      </c>
      <c r="B490" s="261"/>
      <c r="C490" s="139"/>
      <c r="D490" s="91"/>
      <c r="E490" s="91"/>
      <c r="F490" s="276"/>
      <c r="G490" s="276"/>
      <c r="H490" s="276"/>
      <c r="I490" s="276"/>
      <c r="J490" s="20"/>
      <c r="K490" s="20">
        <f>J490</f>
        <v>0</v>
      </c>
      <c r="L490" s="21">
        <f>K490/J471</f>
        <v>0</v>
      </c>
    </row>
    <row r="491" spans="1:12" ht="23.1" customHeight="1" x14ac:dyDescent="0.25">
      <c r="A491" s="260" t="s">
        <v>6</v>
      </c>
      <c r="B491" s="261"/>
      <c r="C491" s="139"/>
      <c r="D491" s="91"/>
      <c r="E491" s="91"/>
      <c r="F491" s="276"/>
      <c r="G491" s="276"/>
      <c r="H491" s="276"/>
      <c r="I491" s="276"/>
      <c r="J491" s="20"/>
      <c r="K491" s="20">
        <f>J491</f>
        <v>0</v>
      </c>
      <c r="L491" s="21">
        <f>K491/J471</f>
        <v>0</v>
      </c>
    </row>
    <row r="492" spans="1:12" ht="23.1" customHeight="1" thickBot="1" x14ac:dyDescent="0.3">
      <c r="A492" s="290" t="s">
        <v>238</v>
      </c>
      <c r="B492" s="291"/>
      <c r="C492" s="36">
        <f>D473+D477+D478+D482+D483+D487+D489+D490+D491</f>
        <v>0</v>
      </c>
      <c r="D492" s="36" t="s">
        <v>239</v>
      </c>
      <c r="E492" s="61">
        <f>SUM(E473:E491)/10</f>
        <v>0</v>
      </c>
      <c r="F492" s="289"/>
      <c r="G492" s="289"/>
      <c r="H492" s="289"/>
      <c r="I492" s="289"/>
      <c r="J492" s="42" t="s">
        <v>97</v>
      </c>
      <c r="K492" s="42">
        <f>SUM(K473:K491)</f>
        <v>0</v>
      </c>
      <c r="L492" s="43">
        <f>SUM(L473:L491)</f>
        <v>0</v>
      </c>
    </row>
    <row r="493" spans="1:12" ht="23.1" customHeight="1" thickBot="1" x14ac:dyDescent="0.3"/>
    <row r="494" spans="1:12" ht="23.1" customHeight="1" thickBot="1" x14ac:dyDescent="0.3">
      <c r="A494" s="273" t="s">
        <v>186</v>
      </c>
      <c r="B494" s="242"/>
      <c r="C494" s="242"/>
      <c r="D494" s="242"/>
      <c r="E494" s="242"/>
      <c r="F494" s="242"/>
      <c r="G494" s="242"/>
      <c r="H494" s="242"/>
      <c r="I494" s="242"/>
      <c r="J494" s="242" t="s">
        <v>610</v>
      </c>
      <c r="K494" s="242"/>
      <c r="L494" s="243"/>
    </row>
    <row r="495" spans="1:12" ht="23.1" customHeight="1" x14ac:dyDescent="0.25">
      <c r="A495" s="283" t="s">
        <v>169</v>
      </c>
      <c r="B495" s="284"/>
      <c r="C495" s="284"/>
      <c r="D495" s="284"/>
      <c r="E495" s="286" t="s">
        <v>183</v>
      </c>
      <c r="F495" s="286"/>
      <c r="G495" s="286"/>
      <c r="H495" s="286"/>
      <c r="I495" s="286"/>
      <c r="J495" s="277"/>
      <c r="K495" s="277"/>
      <c r="L495" s="278"/>
    </row>
    <row r="496" spans="1:12" ht="23.1" customHeight="1" x14ac:dyDescent="0.25">
      <c r="A496" s="46" t="s">
        <v>170</v>
      </c>
      <c r="B496" s="92"/>
      <c r="C496" s="45" t="s">
        <v>174</v>
      </c>
      <c r="D496" s="92"/>
      <c r="E496" s="285" t="s">
        <v>177</v>
      </c>
      <c r="F496" s="285"/>
      <c r="G496" s="285"/>
      <c r="H496" s="285"/>
      <c r="I496" s="285"/>
      <c r="J496" s="251"/>
      <c r="K496" s="251"/>
      <c r="L496" s="252"/>
    </row>
    <row r="497" spans="1:12" ht="23.1" customHeight="1" x14ac:dyDescent="0.25">
      <c r="A497" s="46" t="s">
        <v>9</v>
      </c>
      <c r="B497" s="92"/>
      <c r="C497" s="45" t="s">
        <v>174</v>
      </c>
      <c r="D497" s="92"/>
      <c r="E497" s="250" t="s">
        <v>178</v>
      </c>
      <c r="F497" s="250"/>
      <c r="G497" s="250"/>
      <c r="H497" s="250"/>
      <c r="I497" s="250"/>
      <c r="J497" s="251"/>
      <c r="K497" s="251"/>
      <c r="L497" s="252"/>
    </row>
    <row r="498" spans="1:12" ht="23.1" customHeight="1" thickBot="1" x14ac:dyDescent="0.3">
      <c r="A498" s="56" t="s">
        <v>10</v>
      </c>
      <c r="B498" s="95"/>
      <c r="C498" s="57" t="s">
        <v>174</v>
      </c>
      <c r="D498" s="95"/>
      <c r="E498" s="253" t="s">
        <v>181</v>
      </c>
      <c r="F498" s="253"/>
      <c r="G498" s="253"/>
      <c r="H498" s="253"/>
      <c r="I498" s="253"/>
      <c r="J498" s="170">
        <v>8</v>
      </c>
      <c r="K498" s="168"/>
      <c r="L498" s="196" t="s">
        <v>593</v>
      </c>
    </row>
    <row r="499" spans="1:12" ht="23.1" customHeight="1" thickBot="1" x14ac:dyDescent="0.3">
      <c r="A499" s="58" t="s">
        <v>5</v>
      </c>
      <c r="B499" s="59" t="s">
        <v>185</v>
      </c>
      <c r="C499" s="39" t="s">
        <v>2</v>
      </c>
      <c r="D499" s="39" t="s">
        <v>3</v>
      </c>
      <c r="E499" s="97" t="s">
        <v>29</v>
      </c>
      <c r="F499" s="239" t="s">
        <v>17</v>
      </c>
      <c r="G499" s="239"/>
      <c r="H499" s="239"/>
      <c r="I499" s="239"/>
      <c r="J499" s="244" t="s">
        <v>18</v>
      </c>
      <c r="K499" s="244"/>
      <c r="L499" s="167" t="s">
        <v>190</v>
      </c>
    </row>
    <row r="500" spans="1:12" ht="23.1" customHeight="1" x14ac:dyDescent="0.25">
      <c r="A500" s="264"/>
      <c r="B500" s="266" t="s">
        <v>0</v>
      </c>
      <c r="C500" s="267"/>
      <c r="D500" s="268"/>
      <c r="E500" s="270"/>
      <c r="F500" s="240"/>
      <c r="G500" s="240"/>
      <c r="H500" s="240"/>
      <c r="I500" s="240"/>
      <c r="J500" s="31"/>
      <c r="K500" s="254">
        <f>J500+J501+J502+J503</f>
        <v>0</v>
      </c>
      <c r="L500" s="271">
        <f>K500/J498</f>
        <v>0</v>
      </c>
    </row>
    <row r="501" spans="1:12" ht="23.1" customHeight="1" x14ac:dyDescent="0.25">
      <c r="A501" s="258"/>
      <c r="B501" s="247"/>
      <c r="C501" s="265"/>
      <c r="D501" s="269"/>
      <c r="E501" s="241"/>
      <c r="F501" s="241"/>
      <c r="G501" s="241"/>
      <c r="H501" s="241"/>
      <c r="I501" s="241"/>
      <c r="J501" s="19"/>
      <c r="K501" s="255"/>
      <c r="L501" s="257"/>
    </row>
    <row r="502" spans="1:12" ht="23.1" customHeight="1" x14ac:dyDescent="0.25">
      <c r="A502" s="258"/>
      <c r="B502" s="247"/>
      <c r="C502" s="265"/>
      <c r="D502" s="269"/>
      <c r="E502" s="241"/>
      <c r="F502" s="241"/>
      <c r="G502" s="241"/>
      <c r="H502" s="241"/>
      <c r="I502" s="241"/>
      <c r="J502" s="19"/>
      <c r="K502" s="255"/>
      <c r="L502" s="257"/>
    </row>
    <row r="503" spans="1:12" ht="23.1" customHeight="1" x14ac:dyDescent="0.25">
      <c r="A503" s="258"/>
      <c r="B503" s="247"/>
      <c r="C503" s="265"/>
      <c r="D503" s="269"/>
      <c r="E503" s="241"/>
      <c r="F503" s="238"/>
      <c r="G503" s="238"/>
      <c r="H503" s="238"/>
      <c r="I503" s="238"/>
      <c r="J503" s="103"/>
      <c r="K503" s="255"/>
      <c r="L503" s="257"/>
    </row>
    <row r="504" spans="1:12" ht="23.1" customHeight="1" x14ac:dyDescent="0.25">
      <c r="A504" s="258"/>
      <c r="B504" s="44" t="s">
        <v>1</v>
      </c>
      <c r="C504" s="135"/>
      <c r="D504" s="102"/>
      <c r="E504" s="23"/>
      <c r="F504" s="237"/>
      <c r="G504" s="237"/>
      <c r="H504" s="237"/>
      <c r="I504" s="237"/>
      <c r="J504" s="24"/>
      <c r="K504" s="24">
        <v>0</v>
      </c>
      <c r="L504" s="25">
        <f>K504/J498</f>
        <v>0</v>
      </c>
    </row>
    <row r="505" spans="1:12" ht="23.1" customHeight="1" x14ac:dyDescent="0.25">
      <c r="A505" s="258"/>
      <c r="B505" s="247" t="s">
        <v>0</v>
      </c>
      <c r="C505" s="265"/>
      <c r="D505" s="272"/>
      <c r="E505" s="288"/>
      <c r="F505" s="238"/>
      <c r="G505" s="238"/>
      <c r="H505" s="238"/>
      <c r="I505" s="238"/>
      <c r="J505" s="103"/>
      <c r="K505" s="255">
        <f>J505+J506+J507+J508</f>
        <v>0</v>
      </c>
      <c r="L505" s="257">
        <f>K505/J498</f>
        <v>0</v>
      </c>
    </row>
    <row r="506" spans="1:12" ht="23.1" customHeight="1" x14ac:dyDescent="0.25">
      <c r="A506" s="258"/>
      <c r="B506" s="247"/>
      <c r="C506" s="265"/>
      <c r="D506" s="269"/>
      <c r="E506" s="241"/>
      <c r="F506" s="238"/>
      <c r="G506" s="238"/>
      <c r="H506" s="238"/>
      <c r="I506" s="238"/>
      <c r="J506" s="103"/>
      <c r="K506" s="255"/>
      <c r="L506" s="257"/>
    </row>
    <row r="507" spans="1:12" ht="23.1" customHeight="1" x14ac:dyDescent="0.25">
      <c r="A507" s="258"/>
      <c r="B507" s="247"/>
      <c r="C507" s="265"/>
      <c r="D507" s="269"/>
      <c r="E507" s="241"/>
      <c r="F507" s="238"/>
      <c r="G507" s="238"/>
      <c r="H507" s="238"/>
      <c r="I507" s="238"/>
      <c r="J507" s="101"/>
      <c r="K507" s="255"/>
      <c r="L507" s="257"/>
    </row>
    <row r="508" spans="1:12" ht="23.1" customHeight="1" x14ac:dyDescent="0.25">
      <c r="A508" s="258"/>
      <c r="B508" s="247"/>
      <c r="C508" s="265"/>
      <c r="D508" s="269"/>
      <c r="E508" s="241"/>
      <c r="F508" s="238"/>
      <c r="G508" s="238"/>
      <c r="H508" s="238"/>
      <c r="I508" s="238"/>
      <c r="J508" s="101"/>
      <c r="K508" s="255"/>
      <c r="L508" s="257"/>
    </row>
    <row r="509" spans="1:12" ht="23.1" customHeight="1" x14ac:dyDescent="0.25">
      <c r="A509" s="258"/>
      <c r="B509" s="44" t="s">
        <v>1</v>
      </c>
      <c r="C509" s="136"/>
      <c r="D509" s="102"/>
      <c r="E509" s="35"/>
      <c r="F509" s="245"/>
      <c r="G509" s="245"/>
      <c r="H509" s="245"/>
      <c r="I509" s="245"/>
      <c r="J509" s="26"/>
      <c r="K509" s="26">
        <f>J509</f>
        <v>0</v>
      </c>
      <c r="L509" s="25">
        <f>K509/J498</f>
        <v>0</v>
      </c>
    </row>
    <row r="510" spans="1:12" ht="23.1" customHeight="1" x14ac:dyDescent="0.25">
      <c r="A510" s="258"/>
      <c r="B510" s="247" t="s">
        <v>0</v>
      </c>
      <c r="C510" s="248"/>
      <c r="D510" s="292"/>
      <c r="E510" s="292"/>
      <c r="F510" s="246"/>
      <c r="G510" s="246"/>
      <c r="H510" s="246"/>
      <c r="I510" s="246"/>
      <c r="J510" s="101"/>
      <c r="K510" s="256">
        <f>J510+J511+J512+J513</f>
        <v>0</v>
      </c>
      <c r="L510" s="257">
        <f>K510/J498</f>
        <v>0</v>
      </c>
    </row>
    <row r="511" spans="1:12" ht="23.1" customHeight="1" x14ac:dyDescent="0.25">
      <c r="A511" s="258"/>
      <c r="B511" s="247"/>
      <c r="C511" s="249"/>
      <c r="D511" s="238"/>
      <c r="E511" s="238"/>
      <c r="F511" s="246"/>
      <c r="G511" s="246"/>
      <c r="H511" s="246"/>
      <c r="I511" s="246"/>
      <c r="J511" s="101"/>
      <c r="K511" s="256"/>
      <c r="L511" s="257"/>
    </row>
    <row r="512" spans="1:12" ht="23.1" customHeight="1" x14ac:dyDescent="0.25">
      <c r="A512" s="258"/>
      <c r="B512" s="247"/>
      <c r="C512" s="249"/>
      <c r="D512" s="238"/>
      <c r="E512" s="238"/>
      <c r="F512" s="246"/>
      <c r="G512" s="246"/>
      <c r="H512" s="246"/>
      <c r="I512" s="246"/>
      <c r="J512" s="101"/>
      <c r="K512" s="256"/>
      <c r="L512" s="257"/>
    </row>
    <row r="513" spans="1:12" ht="23.1" customHeight="1" x14ac:dyDescent="0.25">
      <c r="A513" s="258"/>
      <c r="B513" s="247"/>
      <c r="C513" s="249"/>
      <c r="D513" s="238"/>
      <c r="E513" s="238"/>
      <c r="F513" s="238"/>
      <c r="G513" s="238"/>
      <c r="H513" s="238"/>
      <c r="I513" s="238"/>
      <c r="J513" s="103"/>
      <c r="K513" s="256"/>
      <c r="L513" s="257"/>
    </row>
    <row r="514" spans="1:12" ht="23.1" customHeight="1" x14ac:dyDescent="0.25">
      <c r="A514" s="258"/>
      <c r="B514" s="44" t="s">
        <v>1</v>
      </c>
      <c r="C514" s="137"/>
      <c r="D514" s="102"/>
      <c r="E514" s="34"/>
      <c r="F514" s="279"/>
      <c r="G514" s="279"/>
      <c r="H514" s="279"/>
      <c r="I514" s="279"/>
      <c r="J514" s="27"/>
      <c r="K514" s="27">
        <f>J514</f>
        <v>0</v>
      </c>
      <c r="L514" s="25">
        <f>K514/J498</f>
        <v>0</v>
      </c>
    </row>
    <row r="515" spans="1:12" ht="23.1" customHeight="1" x14ac:dyDescent="0.25">
      <c r="A515" s="94"/>
      <c r="B515" s="100" t="s">
        <v>0</v>
      </c>
      <c r="C515" s="138"/>
      <c r="D515" s="104"/>
      <c r="E515" s="104"/>
      <c r="F515" s="246"/>
      <c r="G515" s="246"/>
      <c r="H515" s="246"/>
      <c r="I515" s="246"/>
      <c r="J515" s="101"/>
      <c r="K515" s="101">
        <f>J515</f>
        <v>0</v>
      </c>
      <c r="L515" s="99">
        <f>K515/J498</f>
        <v>0</v>
      </c>
    </row>
    <row r="516" spans="1:12" ht="23.1" customHeight="1" x14ac:dyDescent="0.25">
      <c r="A516" s="258" t="s">
        <v>11</v>
      </c>
      <c r="B516" s="259"/>
      <c r="C516" s="138"/>
      <c r="D516" s="98"/>
      <c r="E516" s="104"/>
      <c r="F516" s="246"/>
      <c r="G516" s="246"/>
      <c r="H516" s="246"/>
      <c r="I516" s="246"/>
      <c r="J516" s="101"/>
      <c r="K516" s="101">
        <f>J516</f>
        <v>0</v>
      </c>
      <c r="L516" s="99">
        <f>K516/J498</f>
        <v>0</v>
      </c>
    </row>
    <row r="517" spans="1:12" ht="23.1" customHeight="1" x14ac:dyDescent="0.25">
      <c r="A517" s="260" t="s">
        <v>6</v>
      </c>
      <c r="B517" s="261"/>
      <c r="C517" s="139"/>
      <c r="D517" s="91"/>
      <c r="E517" s="91"/>
      <c r="F517" s="276"/>
      <c r="G517" s="276"/>
      <c r="H517" s="276"/>
      <c r="I517" s="276"/>
      <c r="J517" s="20"/>
      <c r="K517" s="20">
        <f>J517</f>
        <v>0</v>
      </c>
      <c r="L517" s="21">
        <f>K517/J498</f>
        <v>0</v>
      </c>
    </row>
    <row r="518" spans="1:12" ht="23.1" customHeight="1" x14ac:dyDescent="0.25">
      <c r="A518" s="260" t="s">
        <v>6</v>
      </c>
      <c r="B518" s="261"/>
      <c r="C518" s="139"/>
      <c r="D518" s="91"/>
      <c r="E518" s="91"/>
      <c r="F518" s="276"/>
      <c r="G518" s="276"/>
      <c r="H518" s="276"/>
      <c r="I518" s="276"/>
      <c r="J518" s="20"/>
      <c r="K518" s="20">
        <f>J518</f>
        <v>0</v>
      </c>
      <c r="L518" s="21">
        <f>K518/J498</f>
        <v>0</v>
      </c>
    </row>
    <row r="519" spans="1:12" ht="23.1" customHeight="1" thickBot="1" x14ac:dyDescent="0.3">
      <c r="A519" s="290" t="s">
        <v>238</v>
      </c>
      <c r="B519" s="291"/>
      <c r="C519" s="36">
        <f>D500+D504+D505+D509+D510+D514+D516+D517+D518</f>
        <v>0</v>
      </c>
      <c r="D519" s="36" t="s">
        <v>239</v>
      </c>
      <c r="E519" s="61">
        <f>SUM(E500:E518)/10</f>
        <v>0</v>
      </c>
      <c r="F519" s="289"/>
      <c r="G519" s="289"/>
      <c r="H519" s="289"/>
      <c r="I519" s="289"/>
      <c r="J519" s="42" t="s">
        <v>97</v>
      </c>
      <c r="K519" s="42">
        <f>SUM(K500:K518)</f>
        <v>0</v>
      </c>
      <c r="L519" s="43">
        <f>SUM(L500:L518)</f>
        <v>0</v>
      </c>
    </row>
    <row r="520" spans="1:12" ht="23.1" customHeight="1" thickBot="1" x14ac:dyDescent="0.3"/>
    <row r="521" spans="1:12" ht="23.1" customHeight="1" thickBot="1" x14ac:dyDescent="0.3">
      <c r="A521" s="273" t="s">
        <v>186</v>
      </c>
      <c r="B521" s="242"/>
      <c r="C521" s="242"/>
      <c r="D521" s="242"/>
      <c r="E521" s="242"/>
      <c r="F521" s="242"/>
      <c r="G521" s="242"/>
      <c r="H521" s="242"/>
      <c r="I521" s="242"/>
      <c r="J521" s="242" t="s">
        <v>611</v>
      </c>
      <c r="K521" s="242"/>
      <c r="L521" s="243"/>
    </row>
    <row r="522" spans="1:12" ht="23.1" customHeight="1" x14ac:dyDescent="0.25">
      <c r="A522" s="283" t="s">
        <v>169</v>
      </c>
      <c r="B522" s="284"/>
      <c r="C522" s="284"/>
      <c r="D522" s="284"/>
      <c r="E522" s="286" t="s">
        <v>183</v>
      </c>
      <c r="F522" s="286"/>
      <c r="G522" s="286"/>
      <c r="H522" s="286"/>
      <c r="I522" s="286"/>
      <c r="J522" s="277"/>
      <c r="K522" s="277"/>
      <c r="L522" s="278"/>
    </row>
    <row r="523" spans="1:12" ht="23.1" customHeight="1" x14ac:dyDescent="0.25">
      <c r="A523" s="46" t="s">
        <v>170</v>
      </c>
      <c r="B523" s="92"/>
      <c r="C523" s="45" t="s">
        <v>174</v>
      </c>
      <c r="D523" s="92"/>
      <c r="E523" s="285" t="s">
        <v>177</v>
      </c>
      <c r="F523" s="285"/>
      <c r="G523" s="285"/>
      <c r="H523" s="285"/>
      <c r="I523" s="285"/>
      <c r="J523" s="251"/>
      <c r="K523" s="251"/>
      <c r="L523" s="252"/>
    </row>
    <row r="524" spans="1:12" ht="23.1" customHeight="1" x14ac:dyDescent="0.25">
      <c r="A524" s="46" t="s">
        <v>9</v>
      </c>
      <c r="B524" s="92"/>
      <c r="C524" s="45" t="s">
        <v>174</v>
      </c>
      <c r="D524" s="92"/>
      <c r="E524" s="250" t="s">
        <v>178</v>
      </c>
      <c r="F524" s="250"/>
      <c r="G524" s="250"/>
      <c r="H524" s="250"/>
      <c r="I524" s="250"/>
      <c r="J524" s="251"/>
      <c r="K524" s="251"/>
      <c r="L524" s="252"/>
    </row>
    <row r="525" spans="1:12" ht="23.1" customHeight="1" thickBot="1" x14ac:dyDescent="0.3">
      <c r="A525" s="56" t="s">
        <v>10</v>
      </c>
      <c r="B525" s="95"/>
      <c r="C525" s="57" t="s">
        <v>174</v>
      </c>
      <c r="D525" s="95"/>
      <c r="E525" s="253" t="s">
        <v>181</v>
      </c>
      <c r="F525" s="253"/>
      <c r="G525" s="253"/>
      <c r="H525" s="253"/>
      <c r="I525" s="253"/>
      <c r="J525" s="170">
        <v>8</v>
      </c>
      <c r="K525" s="168"/>
      <c r="L525" s="196" t="s">
        <v>593</v>
      </c>
    </row>
    <row r="526" spans="1:12" ht="23.1" customHeight="1" thickBot="1" x14ac:dyDescent="0.3">
      <c r="A526" s="58" t="s">
        <v>5</v>
      </c>
      <c r="B526" s="59" t="s">
        <v>185</v>
      </c>
      <c r="C526" s="39" t="s">
        <v>2</v>
      </c>
      <c r="D526" s="39" t="s">
        <v>3</v>
      </c>
      <c r="E526" s="97" t="s">
        <v>29</v>
      </c>
      <c r="F526" s="239" t="s">
        <v>17</v>
      </c>
      <c r="G526" s="239"/>
      <c r="H526" s="239"/>
      <c r="I526" s="239"/>
      <c r="J526" s="244" t="s">
        <v>18</v>
      </c>
      <c r="K526" s="244"/>
      <c r="L526" s="167" t="s">
        <v>190</v>
      </c>
    </row>
    <row r="527" spans="1:12" ht="23.1" customHeight="1" x14ac:dyDescent="0.25">
      <c r="A527" s="264"/>
      <c r="B527" s="266" t="s">
        <v>0</v>
      </c>
      <c r="C527" s="267"/>
      <c r="D527" s="268"/>
      <c r="E527" s="270"/>
      <c r="F527" s="240"/>
      <c r="G527" s="240"/>
      <c r="H527" s="240"/>
      <c r="I527" s="240"/>
      <c r="J527" s="31"/>
      <c r="K527" s="254">
        <f>J527+J528+J529+J530</f>
        <v>0</v>
      </c>
      <c r="L527" s="271">
        <f>K527/J525</f>
        <v>0</v>
      </c>
    </row>
    <row r="528" spans="1:12" ht="23.1" customHeight="1" x14ac:dyDescent="0.25">
      <c r="A528" s="258"/>
      <c r="B528" s="247"/>
      <c r="C528" s="265"/>
      <c r="D528" s="269"/>
      <c r="E528" s="241"/>
      <c r="F528" s="241"/>
      <c r="G528" s="241"/>
      <c r="H528" s="241"/>
      <c r="I528" s="241"/>
      <c r="J528" s="19"/>
      <c r="K528" s="255"/>
      <c r="L528" s="257"/>
    </row>
    <row r="529" spans="1:12" ht="23.1" customHeight="1" x14ac:dyDescent="0.25">
      <c r="A529" s="258"/>
      <c r="B529" s="247"/>
      <c r="C529" s="265"/>
      <c r="D529" s="269"/>
      <c r="E529" s="241"/>
      <c r="F529" s="241"/>
      <c r="G529" s="241"/>
      <c r="H529" s="241"/>
      <c r="I529" s="241"/>
      <c r="J529" s="19"/>
      <c r="K529" s="255"/>
      <c r="L529" s="257"/>
    </row>
    <row r="530" spans="1:12" ht="23.1" customHeight="1" x14ac:dyDescent="0.25">
      <c r="A530" s="258"/>
      <c r="B530" s="247"/>
      <c r="C530" s="265"/>
      <c r="D530" s="269"/>
      <c r="E530" s="241"/>
      <c r="F530" s="238"/>
      <c r="G530" s="238"/>
      <c r="H530" s="238"/>
      <c r="I530" s="238"/>
      <c r="J530" s="103"/>
      <c r="K530" s="255"/>
      <c r="L530" s="257"/>
    </row>
    <row r="531" spans="1:12" ht="23.1" customHeight="1" x14ac:dyDescent="0.25">
      <c r="A531" s="258"/>
      <c r="B531" s="44" t="s">
        <v>1</v>
      </c>
      <c r="C531" s="135"/>
      <c r="D531" s="102"/>
      <c r="E531" s="23"/>
      <c r="F531" s="237"/>
      <c r="G531" s="237"/>
      <c r="H531" s="237"/>
      <c r="I531" s="237"/>
      <c r="J531" s="24"/>
      <c r="K531" s="24">
        <v>0</v>
      </c>
      <c r="L531" s="25">
        <f>K531/J525</f>
        <v>0</v>
      </c>
    </row>
    <row r="532" spans="1:12" ht="23.1" customHeight="1" x14ac:dyDescent="0.25">
      <c r="A532" s="258"/>
      <c r="B532" s="247" t="s">
        <v>0</v>
      </c>
      <c r="C532" s="265"/>
      <c r="D532" s="272"/>
      <c r="E532" s="288"/>
      <c r="F532" s="238"/>
      <c r="G532" s="238"/>
      <c r="H532" s="238"/>
      <c r="I532" s="238"/>
      <c r="J532" s="103"/>
      <c r="K532" s="255">
        <f>J532+J533+J534+J535</f>
        <v>0</v>
      </c>
      <c r="L532" s="257">
        <f>K532/J525</f>
        <v>0</v>
      </c>
    </row>
    <row r="533" spans="1:12" ht="23.1" customHeight="1" x14ac:dyDescent="0.25">
      <c r="A533" s="258"/>
      <c r="B533" s="247"/>
      <c r="C533" s="265"/>
      <c r="D533" s="269"/>
      <c r="E533" s="241"/>
      <c r="F533" s="238"/>
      <c r="G533" s="238"/>
      <c r="H533" s="238"/>
      <c r="I533" s="238"/>
      <c r="J533" s="103"/>
      <c r="K533" s="255"/>
      <c r="L533" s="257"/>
    </row>
    <row r="534" spans="1:12" ht="23.1" customHeight="1" x14ac:dyDescent="0.25">
      <c r="A534" s="258"/>
      <c r="B534" s="247"/>
      <c r="C534" s="265"/>
      <c r="D534" s="269"/>
      <c r="E534" s="241"/>
      <c r="F534" s="238"/>
      <c r="G534" s="238"/>
      <c r="H534" s="238"/>
      <c r="I534" s="238"/>
      <c r="J534" s="101"/>
      <c r="K534" s="255"/>
      <c r="L534" s="257"/>
    </row>
    <row r="535" spans="1:12" ht="23.1" customHeight="1" x14ac:dyDescent="0.25">
      <c r="A535" s="258"/>
      <c r="B535" s="247"/>
      <c r="C535" s="265"/>
      <c r="D535" s="269"/>
      <c r="E535" s="241"/>
      <c r="F535" s="238"/>
      <c r="G535" s="238"/>
      <c r="H535" s="238"/>
      <c r="I535" s="238"/>
      <c r="J535" s="101"/>
      <c r="K535" s="255"/>
      <c r="L535" s="257"/>
    </row>
    <row r="536" spans="1:12" ht="23.1" customHeight="1" x14ac:dyDescent="0.25">
      <c r="A536" s="258"/>
      <c r="B536" s="44" t="s">
        <v>1</v>
      </c>
      <c r="C536" s="136"/>
      <c r="D536" s="102"/>
      <c r="E536" s="35"/>
      <c r="F536" s="245"/>
      <c r="G536" s="245"/>
      <c r="H536" s="245"/>
      <c r="I536" s="245"/>
      <c r="J536" s="26"/>
      <c r="K536" s="26">
        <f>J536</f>
        <v>0</v>
      </c>
      <c r="L536" s="25">
        <f>K536/J525</f>
        <v>0</v>
      </c>
    </row>
    <row r="537" spans="1:12" ht="23.1" customHeight="1" x14ac:dyDescent="0.25">
      <c r="A537" s="258"/>
      <c r="B537" s="247" t="s">
        <v>0</v>
      </c>
      <c r="C537" s="248"/>
      <c r="D537" s="292"/>
      <c r="E537" s="292"/>
      <c r="F537" s="246"/>
      <c r="G537" s="246"/>
      <c r="H537" s="246"/>
      <c r="I537" s="246"/>
      <c r="J537" s="101"/>
      <c r="K537" s="256">
        <f>J537+J538+J539+J540</f>
        <v>0</v>
      </c>
      <c r="L537" s="257">
        <f>K537/J525</f>
        <v>0</v>
      </c>
    </row>
    <row r="538" spans="1:12" ht="23.1" customHeight="1" x14ac:dyDescent="0.25">
      <c r="A538" s="258"/>
      <c r="B538" s="247"/>
      <c r="C538" s="249"/>
      <c r="D538" s="238"/>
      <c r="E538" s="238"/>
      <c r="F538" s="246"/>
      <c r="G538" s="246"/>
      <c r="H538" s="246"/>
      <c r="I538" s="246"/>
      <c r="J538" s="101"/>
      <c r="K538" s="256"/>
      <c r="L538" s="257"/>
    </row>
    <row r="539" spans="1:12" ht="23.1" customHeight="1" x14ac:dyDescent="0.25">
      <c r="A539" s="258"/>
      <c r="B539" s="247"/>
      <c r="C539" s="249"/>
      <c r="D539" s="238"/>
      <c r="E539" s="238"/>
      <c r="F539" s="246"/>
      <c r="G539" s="246"/>
      <c r="H539" s="246"/>
      <c r="I539" s="246"/>
      <c r="J539" s="101"/>
      <c r="K539" s="256"/>
      <c r="L539" s="257"/>
    </row>
    <row r="540" spans="1:12" ht="23.1" customHeight="1" x14ac:dyDescent="0.25">
      <c r="A540" s="258"/>
      <c r="B540" s="247"/>
      <c r="C540" s="249"/>
      <c r="D540" s="238"/>
      <c r="E540" s="238"/>
      <c r="F540" s="238"/>
      <c r="G540" s="238"/>
      <c r="H540" s="238"/>
      <c r="I540" s="238"/>
      <c r="J540" s="103"/>
      <c r="K540" s="256"/>
      <c r="L540" s="257"/>
    </row>
    <row r="541" spans="1:12" ht="23.1" customHeight="1" x14ac:dyDescent="0.25">
      <c r="A541" s="258"/>
      <c r="B541" s="44" t="s">
        <v>1</v>
      </c>
      <c r="C541" s="137"/>
      <c r="D541" s="102"/>
      <c r="E541" s="34"/>
      <c r="F541" s="279"/>
      <c r="G541" s="279"/>
      <c r="H541" s="279"/>
      <c r="I541" s="279"/>
      <c r="J541" s="27"/>
      <c r="K541" s="27">
        <f>J541</f>
        <v>0</v>
      </c>
      <c r="L541" s="25">
        <f>K541/J525</f>
        <v>0</v>
      </c>
    </row>
    <row r="542" spans="1:12" ht="23.1" customHeight="1" x14ac:dyDescent="0.25">
      <c r="A542" s="94"/>
      <c r="B542" s="100" t="s">
        <v>0</v>
      </c>
      <c r="C542" s="138"/>
      <c r="D542" s="104"/>
      <c r="E542" s="104"/>
      <c r="F542" s="246"/>
      <c r="G542" s="246"/>
      <c r="H542" s="246"/>
      <c r="I542" s="246"/>
      <c r="J542" s="101"/>
      <c r="K542" s="101">
        <f>J542</f>
        <v>0</v>
      </c>
      <c r="L542" s="99">
        <f>K542/J525</f>
        <v>0</v>
      </c>
    </row>
    <row r="543" spans="1:12" ht="23.1" customHeight="1" x14ac:dyDescent="0.25">
      <c r="A543" s="258" t="s">
        <v>11</v>
      </c>
      <c r="B543" s="259"/>
      <c r="C543" s="138"/>
      <c r="D543" s="98"/>
      <c r="E543" s="104"/>
      <c r="F543" s="246"/>
      <c r="G543" s="246"/>
      <c r="H543" s="246"/>
      <c r="I543" s="246"/>
      <c r="J543" s="101"/>
      <c r="K543" s="101">
        <f>J543</f>
        <v>0</v>
      </c>
      <c r="L543" s="99">
        <f>K543/J525</f>
        <v>0</v>
      </c>
    </row>
    <row r="544" spans="1:12" ht="23.1" customHeight="1" x14ac:dyDescent="0.25">
      <c r="A544" s="260" t="s">
        <v>6</v>
      </c>
      <c r="B544" s="261"/>
      <c r="C544" s="139"/>
      <c r="D544" s="91"/>
      <c r="E544" s="91"/>
      <c r="F544" s="276"/>
      <c r="G544" s="276"/>
      <c r="H544" s="276"/>
      <c r="I544" s="276"/>
      <c r="J544" s="20"/>
      <c r="K544" s="20">
        <f>J544</f>
        <v>0</v>
      </c>
      <c r="L544" s="21">
        <f>K544/J525</f>
        <v>0</v>
      </c>
    </row>
    <row r="545" spans="1:12" ht="23.1" customHeight="1" x14ac:dyDescent="0.25">
      <c r="A545" s="260" t="s">
        <v>6</v>
      </c>
      <c r="B545" s="261"/>
      <c r="C545" s="139"/>
      <c r="D545" s="91"/>
      <c r="E545" s="91"/>
      <c r="F545" s="276"/>
      <c r="G545" s="276"/>
      <c r="H545" s="276"/>
      <c r="I545" s="276"/>
      <c r="J545" s="20"/>
      <c r="K545" s="20">
        <f>J545</f>
        <v>0</v>
      </c>
      <c r="L545" s="21">
        <f>K545/J525</f>
        <v>0</v>
      </c>
    </row>
    <row r="546" spans="1:12" ht="23.1" customHeight="1" thickBot="1" x14ac:dyDescent="0.3">
      <c r="A546" s="290" t="s">
        <v>238</v>
      </c>
      <c r="B546" s="291"/>
      <c r="C546" s="36">
        <f>D527+D531+D532+D536+D537+D541+D543+D544+D545</f>
        <v>0</v>
      </c>
      <c r="D546" s="36" t="s">
        <v>239</v>
      </c>
      <c r="E546" s="61">
        <f>SUM(E527:E545)/10</f>
        <v>0</v>
      </c>
      <c r="F546" s="289"/>
      <c r="G546" s="289"/>
      <c r="H546" s="289"/>
      <c r="I546" s="289"/>
      <c r="J546" s="42" t="s">
        <v>97</v>
      </c>
      <c r="K546" s="42">
        <f>SUM(K527:K545)</f>
        <v>0</v>
      </c>
      <c r="L546" s="43">
        <f>SUM(L527:L545)</f>
        <v>0</v>
      </c>
    </row>
    <row r="547" spans="1:12" ht="23.1" customHeight="1" thickBot="1" x14ac:dyDescent="0.3"/>
    <row r="548" spans="1:12" ht="23.1" customHeight="1" thickBot="1" x14ac:dyDescent="0.3">
      <c r="A548" s="273" t="s">
        <v>186</v>
      </c>
      <c r="B548" s="242"/>
      <c r="C548" s="242"/>
      <c r="D548" s="242"/>
      <c r="E548" s="242"/>
      <c r="F548" s="242"/>
      <c r="G548" s="242"/>
      <c r="H548" s="242"/>
      <c r="I548" s="242"/>
      <c r="J548" s="242" t="s">
        <v>612</v>
      </c>
      <c r="K548" s="242"/>
      <c r="L548" s="243"/>
    </row>
    <row r="549" spans="1:12" ht="23.1" customHeight="1" x14ac:dyDescent="0.25">
      <c r="A549" s="283" t="s">
        <v>169</v>
      </c>
      <c r="B549" s="284"/>
      <c r="C549" s="284"/>
      <c r="D549" s="284"/>
      <c r="E549" s="286" t="s">
        <v>183</v>
      </c>
      <c r="F549" s="286"/>
      <c r="G549" s="286"/>
      <c r="H549" s="286"/>
      <c r="I549" s="286"/>
      <c r="J549" s="277"/>
      <c r="K549" s="277"/>
      <c r="L549" s="278"/>
    </row>
    <row r="550" spans="1:12" ht="23.1" customHeight="1" x14ac:dyDescent="0.25">
      <c r="A550" s="46" t="s">
        <v>170</v>
      </c>
      <c r="B550" s="92"/>
      <c r="C550" s="45" t="s">
        <v>174</v>
      </c>
      <c r="D550" s="92"/>
      <c r="E550" s="285" t="s">
        <v>177</v>
      </c>
      <c r="F550" s="285"/>
      <c r="G550" s="285"/>
      <c r="H550" s="285"/>
      <c r="I550" s="285"/>
      <c r="J550" s="251"/>
      <c r="K550" s="251"/>
      <c r="L550" s="252"/>
    </row>
    <row r="551" spans="1:12" ht="23.1" customHeight="1" x14ac:dyDescent="0.25">
      <c r="A551" s="46" t="s">
        <v>9</v>
      </c>
      <c r="B551" s="92"/>
      <c r="C551" s="45" t="s">
        <v>174</v>
      </c>
      <c r="D551" s="92"/>
      <c r="E551" s="250" t="s">
        <v>178</v>
      </c>
      <c r="F551" s="250"/>
      <c r="G551" s="250"/>
      <c r="H551" s="250"/>
      <c r="I551" s="250"/>
      <c r="J551" s="251"/>
      <c r="K551" s="251"/>
      <c r="L551" s="252"/>
    </row>
    <row r="552" spans="1:12" ht="23.1" customHeight="1" thickBot="1" x14ac:dyDescent="0.3">
      <c r="A552" s="56" t="s">
        <v>10</v>
      </c>
      <c r="B552" s="95"/>
      <c r="C552" s="57" t="s">
        <v>174</v>
      </c>
      <c r="D552" s="95"/>
      <c r="E552" s="253" t="s">
        <v>181</v>
      </c>
      <c r="F552" s="253"/>
      <c r="G552" s="253"/>
      <c r="H552" s="253"/>
      <c r="I552" s="253"/>
      <c r="J552" s="170">
        <v>8</v>
      </c>
      <c r="K552" s="168"/>
      <c r="L552" s="196" t="s">
        <v>593</v>
      </c>
    </row>
    <row r="553" spans="1:12" ht="23.1" customHeight="1" thickBot="1" x14ac:dyDescent="0.3">
      <c r="A553" s="58" t="s">
        <v>5</v>
      </c>
      <c r="B553" s="59" t="s">
        <v>185</v>
      </c>
      <c r="C553" s="39" t="s">
        <v>2</v>
      </c>
      <c r="D553" s="39" t="s">
        <v>3</v>
      </c>
      <c r="E553" s="97" t="s">
        <v>29</v>
      </c>
      <c r="F553" s="239" t="s">
        <v>17</v>
      </c>
      <c r="G553" s="239"/>
      <c r="H553" s="239"/>
      <c r="I553" s="239"/>
      <c r="J553" s="244" t="s">
        <v>18</v>
      </c>
      <c r="K553" s="244"/>
      <c r="L553" s="167" t="s">
        <v>190</v>
      </c>
    </row>
    <row r="554" spans="1:12" ht="23.1" customHeight="1" x14ac:dyDescent="0.25">
      <c r="A554" s="264"/>
      <c r="B554" s="266" t="s">
        <v>0</v>
      </c>
      <c r="C554" s="267"/>
      <c r="D554" s="268"/>
      <c r="E554" s="270"/>
      <c r="F554" s="240"/>
      <c r="G554" s="240"/>
      <c r="H554" s="240"/>
      <c r="I554" s="240"/>
      <c r="J554" s="31"/>
      <c r="K554" s="254">
        <f>J554+J555+J556+J557</f>
        <v>0</v>
      </c>
      <c r="L554" s="271">
        <f>K554/J552</f>
        <v>0</v>
      </c>
    </row>
    <row r="555" spans="1:12" ht="23.1" customHeight="1" x14ac:dyDescent="0.25">
      <c r="A555" s="258"/>
      <c r="B555" s="247"/>
      <c r="C555" s="265"/>
      <c r="D555" s="269"/>
      <c r="E555" s="241"/>
      <c r="F555" s="241"/>
      <c r="G555" s="241"/>
      <c r="H555" s="241"/>
      <c r="I555" s="241"/>
      <c r="J555" s="19"/>
      <c r="K555" s="255"/>
      <c r="L555" s="257"/>
    </row>
    <row r="556" spans="1:12" ht="23.1" customHeight="1" x14ac:dyDescent="0.25">
      <c r="A556" s="258"/>
      <c r="B556" s="247"/>
      <c r="C556" s="265"/>
      <c r="D556" s="269"/>
      <c r="E556" s="241"/>
      <c r="F556" s="241"/>
      <c r="G556" s="241"/>
      <c r="H556" s="241"/>
      <c r="I556" s="241"/>
      <c r="J556" s="19"/>
      <c r="K556" s="255"/>
      <c r="L556" s="257"/>
    </row>
    <row r="557" spans="1:12" ht="23.1" customHeight="1" x14ac:dyDescent="0.25">
      <c r="A557" s="258"/>
      <c r="B557" s="247"/>
      <c r="C557" s="265"/>
      <c r="D557" s="269"/>
      <c r="E557" s="241"/>
      <c r="F557" s="238"/>
      <c r="G557" s="238"/>
      <c r="H557" s="238"/>
      <c r="I557" s="238"/>
      <c r="J557" s="103"/>
      <c r="K557" s="255"/>
      <c r="L557" s="257"/>
    </row>
    <row r="558" spans="1:12" ht="23.1" customHeight="1" x14ac:dyDescent="0.25">
      <c r="A558" s="258"/>
      <c r="B558" s="44" t="s">
        <v>1</v>
      </c>
      <c r="C558" s="135"/>
      <c r="D558" s="102"/>
      <c r="E558" s="23"/>
      <c r="F558" s="237"/>
      <c r="G558" s="237"/>
      <c r="H558" s="237"/>
      <c r="I558" s="237"/>
      <c r="J558" s="24"/>
      <c r="K558" s="24">
        <v>0</v>
      </c>
      <c r="L558" s="25">
        <f>K558/J552</f>
        <v>0</v>
      </c>
    </row>
    <row r="559" spans="1:12" ht="23.1" customHeight="1" x14ac:dyDescent="0.25">
      <c r="A559" s="258"/>
      <c r="B559" s="247" t="s">
        <v>0</v>
      </c>
      <c r="C559" s="265"/>
      <c r="D559" s="272"/>
      <c r="E559" s="288"/>
      <c r="F559" s="238"/>
      <c r="G559" s="238"/>
      <c r="H559" s="238"/>
      <c r="I559" s="238"/>
      <c r="J559" s="103"/>
      <c r="K559" s="255">
        <f>J559+J560+J561+J562</f>
        <v>0</v>
      </c>
      <c r="L559" s="257">
        <f>K559/J552</f>
        <v>0</v>
      </c>
    </row>
    <row r="560" spans="1:12" ht="23.1" customHeight="1" x14ac:dyDescent="0.25">
      <c r="A560" s="258"/>
      <c r="B560" s="247"/>
      <c r="C560" s="265"/>
      <c r="D560" s="269"/>
      <c r="E560" s="241"/>
      <c r="F560" s="238"/>
      <c r="G560" s="238"/>
      <c r="H560" s="238"/>
      <c r="I560" s="238"/>
      <c r="J560" s="103"/>
      <c r="K560" s="255"/>
      <c r="L560" s="257"/>
    </row>
    <row r="561" spans="1:12" ht="23.1" customHeight="1" x14ac:dyDescent="0.25">
      <c r="A561" s="258"/>
      <c r="B561" s="247"/>
      <c r="C561" s="265"/>
      <c r="D561" s="269"/>
      <c r="E561" s="241"/>
      <c r="F561" s="238"/>
      <c r="G561" s="238"/>
      <c r="H561" s="238"/>
      <c r="I561" s="238"/>
      <c r="J561" s="101"/>
      <c r="K561" s="255"/>
      <c r="L561" s="257"/>
    </row>
    <row r="562" spans="1:12" ht="23.1" customHeight="1" x14ac:dyDescent="0.25">
      <c r="A562" s="258"/>
      <c r="B562" s="247"/>
      <c r="C562" s="265"/>
      <c r="D562" s="269"/>
      <c r="E562" s="241"/>
      <c r="F562" s="238"/>
      <c r="G562" s="238"/>
      <c r="H562" s="238"/>
      <c r="I562" s="238"/>
      <c r="J562" s="101"/>
      <c r="K562" s="255"/>
      <c r="L562" s="257"/>
    </row>
    <row r="563" spans="1:12" ht="23.1" customHeight="1" x14ac:dyDescent="0.25">
      <c r="A563" s="258"/>
      <c r="B563" s="44" t="s">
        <v>1</v>
      </c>
      <c r="C563" s="136"/>
      <c r="D563" s="102"/>
      <c r="E563" s="35"/>
      <c r="F563" s="245"/>
      <c r="G563" s="245"/>
      <c r="H563" s="245"/>
      <c r="I563" s="245"/>
      <c r="J563" s="26"/>
      <c r="K563" s="26">
        <f>J563</f>
        <v>0</v>
      </c>
      <c r="L563" s="25">
        <f>K563/J552</f>
        <v>0</v>
      </c>
    </row>
    <row r="564" spans="1:12" ht="23.1" customHeight="1" x14ac:dyDescent="0.25">
      <c r="A564" s="258"/>
      <c r="B564" s="247" t="s">
        <v>0</v>
      </c>
      <c r="C564" s="248"/>
      <c r="D564" s="292"/>
      <c r="E564" s="292"/>
      <c r="F564" s="246"/>
      <c r="G564" s="246"/>
      <c r="H564" s="246"/>
      <c r="I564" s="246"/>
      <c r="J564" s="101"/>
      <c r="K564" s="256">
        <f>J564+J565+J566+J567</f>
        <v>0</v>
      </c>
      <c r="L564" s="257">
        <f>K564/J552</f>
        <v>0</v>
      </c>
    </row>
    <row r="565" spans="1:12" ht="23.1" customHeight="1" x14ac:dyDescent="0.25">
      <c r="A565" s="258"/>
      <c r="B565" s="247"/>
      <c r="C565" s="249"/>
      <c r="D565" s="238"/>
      <c r="E565" s="238"/>
      <c r="F565" s="246"/>
      <c r="G565" s="246"/>
      <c r="H565" s="246"/>
      <c r="I565" s="246"/>
      <c r="J565" s="101"/>
      <c r="K565" s="256"/>
      <c r="L565" s="257"/>
    </row>
    <row r="566" spans="1:12" ht="23.1" customHeight="1" x14ac:dyDescent="0.25">
      <c r="A566" s="258"/>
      <c r="B566" s="247"/>
      <c r="C566" s="249"/>
      <c r="D566" s="238"/>
      <c r="E566" s="238"/>
      <c r="F566" s="246"/>
      <c r="G566" s="246"/>
      <c r="H566" s="246"/>
      <c r="I566" s="246"/>
      <c r="J566" s="101"/>
      <c r="K566" s="256"/>
      <c r="L566" s="257"/>
    </row>
    <row r="567" spans="1:12" ht="23.1" customHeight="1" x14ac:dyDescent="0.25">
      <c r="A567" s="258"/>
      <c r="B567" s="247"/>
      <c r="C567" s="249"/>
      <c r="D567" s="238"/>
      <c r="E567" s="238"/>
      <c r="F567" s="238"/>
      <c r="G567" s="238"/>
      <c r="H567" s="238"/>
      <c r="I567" s="238"/>
      <c r="J567" s="103"/>
      <c r="K567" s="256"/>
      <c r="L567" s="257"/>
    </row>
    <row r="568" spans="1:12" ht="23.1" customHeight="1" x14ac:dyDescent="0.25">
      <c r="A568" s="258"/>
      <c r="B568" s="44" t="s">
        <v>1</v>
      </c>
      <c r="C568" s="137"/>
      <c r="D568" s="102"/>
      <c r="E568" s="34"/>
      <c r="F568" s="279"/>
      <c r="G568" s="279"/>
      <c r="H568" s="279"/>
      <c r="I568" s="279"/>
      <c r="J568" s="27"/>
      <c r="K568" s="27">
        <f>J568</f>
        <v>0</v>
      </c>
      <c r="L568" s="25">
        <f>K568/J552</f>
        <v>0</v>
      </c>
    </row>
    <row r="569" spans="1:12" ht="23.1" customHeight="1" x14ac:dyDescent="0.25">
      <c r="A569" s="94"/>
      <c r="B569" s="100" t="s">
        <v>0</v>
      </c>
      <c r="C569" s="138"/>
      <c r="D569" s="104"/>
      <c r="E569" s="104"/>
      <c r="F569" s="246"/>
      <c r="G569" s="246"/>
      <c r="H569" s="246"/>
      <c r="I569" s="246"/>
      <c r="J569" s="101"/>
      <c r="K569" s="101">
        <f>J569</f>
        <v>0</v>
      </c>
      <c r="L569" s="99">
        <f>K569/J552</f>
        <v>0</v>
      </c>
    </row>
    <row r="570" spans="1:12" ht="23.1" customHeight="1" x14ac:dyDescent="0.25">
      <c r="A570" s="258" t="s">
        <v>11</v>
      </c>
      <c r="B570" s="259"/>
      <c r="C570" s="138"/>
      <c r="D570" s="98"/>
      <c r="E570" s="104"/>
      <c r="F570" s="246"/>
      <c r="G570" s="246"/>
      <c r="H570" s="246"/>
      <c r="I570" s="246"/>
      <c r="J570" s="101"/>
      <c r="K570" s="101">
        <f>J570</f>
        <v>0</v>
      </c>
      <c r="L570" s="99">
        <f>K570/J552</f>
        <v>0</v>
      </c>
    </row>
    <row r="571" spans="1:12" ht="23.1" customHeight="1" x14ac:dyDescent="0.25">
      <c r="A571" s="260" t="s">
        <v>6</v>
      </c>
      <c r="B571" s="261"/>
      <c r="C571" s="139"/>
      <c r="D571" s="91"/>
      <c r="E571" s="91"/>
      <c r="F571" s="276"/>
      <c r="G571" s="276"/>
      <c r="H571" s="276"/>
      <c r="I571" s="276"/>
      <c r="J571" s="20"/>
      <c r="K571" s="20">
        <f>J571</f>
        <v>0</v>
      </c>
      <c r="L571" s="21">
        <f>K571/J552</f>
        <v>0</v>
      </c>
    </row>
    <row r="572" spans="1:12" ht="23.1" customHeight="1" x14ac:dyDescent="0.25">
      <c r="A572" s="260" t="s">
        <v>6</v>
      </c>
      <c r="B572" s="261"/>
      <c r="C572" s="139"/>
      <c r="D572" s="91"/>
      <c r="E572" s="91"/>
      <c r="F572" s="276"/>
      <c r="G572" s="276"/>
      <c r="H572" s="276"/>
      <c r="I572" s="276"/>
      <c r="J572" s="20"/>
      <c r="K572" s="20">
        <f>J572</f>
        <v>0</v>
      </c>
      <c r="L572" s="21">
        <f>K572/J552</f>
        <v>0</v>
      </c>
    </row>
    <row r="573" spans="1:12" ht="23.1" customHeight="1" thickBot="1" x14ac:dyDescent="0.3">
      <c r="A573" s="290" t="s">
        <v>238</v>
      </c>
      <c r="B573" s="291"/>
      <c r="C573" s="36">
        <f>D554+D558+D559+D563+D564+D568+D570+D571+D572</f>
        <v>0</v>
      </c>
      <c r="D573" s="36" t="s">
        <v>239</v>
      </c>
      <c r="E573" s="61">
        <f>SUM(E554:E572)/10</f>
        <v>0</v>
      </c>
      <c r="F573" s="289"/>
      <c r="G573" s="289"/>
      <c r="H573" s="289"/>
      <c r="I573" s="289"/>
      <c r="J573" s="42" t="s">
        <v>97</v>
      </c>
      <c r="K573" s="42">
        <f>SUM(K554:K572)</f>
        <v>0</v>
      </c>
      <c r="L573" s="43">
        <f>SUM(L554:L572)</f>
        <v>0</v>
      </c>
    </row>
    <row r="574" spans="1:12" ht="23.1" customHeight="1" thickBot="1" x14ac:dyDescent="0.3"/>
    <row r="575" spans="1:12" ht="23.1" customHeight="1" thickBot="1" x14ac:dyDescent="0.3">
      <c r="A575" s="273" t="s">
        <v>186</v>
      </c>
      <c r="B575" s="242"/>
      <c r="C575" s="242"/>
      <c r="D575" s="242"/>
      <c r="E575" s="242"/>
      <c r="F575" s="242"/>
      <c r="G575" s="242"/>
      <c r="H575" s="242"/>
      <c r="I575" s="242"/>
      <c r="J575" s="242" t="s">
        <v>613</v>
      </c>
      <c r="K575" s="242"/>
      <c r="L575" s="243"/>
    </row>
    <row r="576" spans="1:12" ht="23.1" customHeight="1" x14ac:dyDescent="0.25">
      <c r="A576" s="283" t="s">
        <v>169</v>
      </c>
      <c r="B576" s="284"/>
      <c r="C576" s="284"/>
      <c r="D576" s="284"/>
      <c r="E576" s="286" t="s">
        <v>183</v>
      </c>
      <c r="F576" s="286"/>
      <c r="G576" s="286"/>
      <c r="H576" s="286"/>
      <c r="I576" s="286"/>
      <c r="J576" s="277"/>
      <c r="K576" s="277"/>
      <c r="L576" s="278"/>
    </row>
    <row r="577" spans="1:12" ht="23.1" customHeight="1" x14ac:dyDescent="0.25">
      <c r="A577" s="46" t="s">
        <v>170</v>
      </c>
      <c r="B577" s="92"/>
      <c r="C577" s="45" t="s">
        <v>174</v>
      </c>
      <c r="D577" s="92"/>
      <c r="E577" s="285" t="s">
        <v>177</v>
      </c>
      <c r="F577" s="285"/>
      <c r="G577" s="285"/>
      <c r="H577" s="285"/>
      <c r="I577" s="285"/>
      <c r="J577" s="251"/>
      <c r="K577" s="251"/>
      <c r="L577" s="252"/>
    </row>
    <row r="578" spans="1:12" ht="23.1" customHeight="1" x14ac:dyDescent="0.25">
      <c r="A578" s="46" t="s">
        <v>9</v>
      </c>
      <c r="B578" s="92"/>
      <c r="C578" s="45" t="s">
        <v>174</v>
      </c>
      <c r="D578" s="92"/>
      <c r="E578" s="250" t="s">
        <v>178</v>
      </c>
      <c r="F578" s="250"/>
      <c r="G578" s="250"/>
      <c r="H578" s="250"/>
      <c r="I578" s="250"/>
      <c r="J578" s="251"/>
      <c r="K578" s="251"/>
      <c r="L578" s="252"/>
    </row>
    <row r="579" spans="1:12" ht="23.1" customHeight="1" thickBot="1" x14ac:dyDescent="0.3">
      <c r="A579" s="56" t="s">
        <v>10</v>
      </c>
      <c r="B579" s="95"/>
      <c r="C579" s="57" t="s">
        <v>174</v>
      </c>
      <c r="D579" s="95"/>
      <c r="E579" s="253" t="s">
        <v>181</v>
      </c>
      <c r="F579" s="253"/>
      <c r="G579" s="253"/>
      <c r="H579" s="253"/>
      <c r="I579" s="253"/>
      <c r="J579" s="170">
        <v>8</v>
      </c>
      <c r="K579" s="168"/>
      <c r="L579" s="196" t="s">
        <v>593</v>
      </c>
    </row>
    <row r="580" spans="1:12" ht="23.1" customHeight="1" thickBot="1" x14ac:dyDescent="0.3">
      <c r="A580" s="58" t="s">
        <v>5</v>
      </c>
      <c r="B580" s="59" t="s">
        <v>185</v>
      </c>
      <c r="C580" s="39" t="s">
        <v>2</v>
      </c>
      <c r="D580" s="39" t="s">
        <v>3</v>
      </c>
      <c r="E580" s="97" t="s">
        <v>29</v>
      </c>
      <c r="F580" s="239" t="s">
        <v>17</v>
      </c>
      <c r="G580" s="239"/>
      <c r="H580" s="239"/>
      <c r="I580" s="239"/>
      <c r="J580" s="244" t="s">
        <v>18</v>
      </c>
      <c r="K580" s="244"/>
      <c r="L580" s="167" t="s">
        <v>190</v>
      </c>
    </row>
    <row r="581" spans="1:12" ht="23.1" customHeight="1" x14ac:dyDescent="0.25">
      <c r="A581" s="264"/>
      <c r="B581" s="266" t="s">
        <v>0</v>
      </c>
      <c r="C581" s="267"/>
      <c r="D581" s="268"/>
      <c r="E581" s="270"/>
      <c r="F581" s="240"/>
      <c r="G581" s="240"/>
      <c r="H581" s="240"/>
      <c r="I581" s="240"/>
      <c r="J581" s="31"/>
      <c r="K581" s="254">
        <f>J581+J582+J583+J584</f>
        <v>0</v>
      </c>
      <c r="L581" s="271">
        <f>K581/J579</f>
        <v>0</v>
      </c>
    </row>
    <row r="582" spans="1:12" ht="23.1" customHeight="1" x14ac:dyDescent="0.25">
      <c r="A582" s="258"/>
      <c r="B582" s="247"/>
      <c r="C582" s="265"/>
      <c r="D582" s="269"/>
      <c r="E582" s="241"/>
      <c r="F582" s="241"/>
      <c r="G582" s="241"/>
      <c r="H582" s="241"/>
      <c r="I582" s="241"/>
      <c r="J582" s="19"/>
      <c r="K582" s="255"/>
      <c r="L582" s="257"/>
    </row>
    <row r="583" spans="1:12" ht="23.1" customHeight="1" x14ac:dyDescent="0.25">
      <c r="A583" s="258"/>
      <c r="B583" s="247"/>
      <c r="C583" s="265"/>
      <c r="D583" s="269"/>
      <c r="E583" s="241"/>
      <c r="F583" s="241"/>
      <c r="G583" s="241"/>
      <c r="H583" s="241"/>
      <c r="I583" s="241"/>
      <c r="J583" s="19"/>
      <c r="K583" s="255"/>
      <c r="L583" s="257"/>
    </row>
    <row r="584" spans="1:12" ht="23.1" customHeight="1" x14ac:dyDescent="0.25">
      <c r="A584" s="258"/>
      <c r="B584" s="247"/>
      <c r="C584" s="265"/>
      <c r="D584" s="269"/>
      <c r="E584" s="241"/>
      <c r="F584" s="238"/>
      <c r="G584" s="238"/>
      <c r="H584" s="238"/>
      <c r="I584" s="238"/>
      <c r="J584" s="103"/>
      <c r="K584" s="255"/>
      <c r="L584" s="257"/>
    </row>
    <row r="585" spans="1:12" ht="23.1" customHeight="1" x14ac:dyDescent="0.25">
      <c r="A585" s="258"/>
      <c r="B585" s="44" t="s">
        <v>1</v>
      </c>
      <c r="C585" s="135"/>
      <c r="D585" s="102"/>
      <c r="E585" s="23"/>
      <c r="F585" s="237"/>
      <c r="G585" s="237"/>
      <c r="H585" s="237"/>
      <c r="I585" s="237"/>
      <c r="J585" s="24"/>
      <c r="K585" s="24">
        <v>0</v>
      </c>
      <c r="L585" s="25">
        <f>K585/J579</f>
        <v>0</v>
      </c>
    </row>
    <row r="586" spans="1:12" ht="23.1" customHeight="1" x14ac:dyDescent="0.25">
      <c r="A586" s="258"/>
      <c r="B586" s="247" t="s">
        <v>0</v>
      </c>
      <c r="C586" s="265"/>
      <c r="D586" s="272"/>
      <c r="E586" s="288"/>
      <c r="F586" s="238"/>
      <c r="G586" s="238"/>
      <c r="H586" s="238"/>
      <c r="I586" s="238"/>
      <c r="J586" s="103"/>
      <c r="K586" s="255">
        <f>J586+J587+J588+J589</f>
        <v>0</v>
      </c>
      <c r="L586" s="257">
        <f>K586/J579</f>
        <v>0</v>
      </c>
    </row>
    <row r="587" spans="1:12" ht="23.1" customHeight="1" x14ac:dyDescent="0.25">
      <c r="A587" s="258"/>
      <c r="B587" s="247"/>
      <c r="C587" s="265"/>
      <c r="D587" s="269"/>
      <c r="E587" s="241"/>
      <c r="F587" s="238"/>
      <c r="G587" s="238"/>
      <c r="H587" s="238"/>
      <c r="I587" s="238"/>
      <c r="J587" s="103"/>
      <c r="K587" s="255"/>
      <c r="L587" s="257"/>
    </row>
    <row r="588" spans="1:12" ht="23.1" customHeight="1" x14ac:dyDescent="0.25">
      <c r="A588" s="258"/>
      <c r="B588" s="247"/>
      <c r="C588" s="265"/>
      <c r="D588" s="269"/>
      <c r="E588" s="241"/>
      <c r="F588" s="238"/>
      <c r="G588" s="238"/>
      <c r="H588" s="238"/>
      <c r="I588" s="238"/>
      <c r="J588" s="101"/>
      <c r="K588" s="255"/>
      <c r="L588" s="257"/>
    </row>
    <row r="589" spans="1:12" ht="23.1" customHeight="1" x14ac:dyDescent="0.25">
      <c r="A589" s="258"/>
      <c r="B589" s="247"/>
      <c r="C589" s="265"/>
      <c r="D589" s="269"/>
      <c r="E589" s="241"/>
      <c r="F589" s="238"/>
      <c r="G589" s="238"/>
      <c r="H589" s="238"/>
      <c r="I589" s="238"/>
      <c r="J589" s="101"/>
      <c r="K589" s="255"/>
      <c r="L589" s="257"/>
    </row>
    <row r="590" spans="1:12" ht="23.1" customHeight="1" x14ac:dyDescent="0.25">
      <c r="A590" s="258"/>
      <c r="B590" s="44" t="s">
        <v>1</v>
      </c>
      <c r="C590" s="136"/>
      <c r="D590" s="102"/>
      <c r="E590" s="35"/>
      <c r="F590" s="245"/>
      <c r="G590" s="245"/>
      <c r="H590" s="245"/>
      <c r="I590" s="245"/>
      <c r="J590" s="26"/>
      <c r="K590" s="26">
        <f>J590</f>
        <v>0</v>
      </c>
      <c r="L590" s="25">
        <f>K590/J579</f>
        <v>0</v>
      </c>
    </row>
    <row r="591" spans="1:12" ht="23.1" customHeight="1" x14ac:dyDescent="0.25">
      <c r="A591" s="258"/>
      <c r="B591" s="247" t="s">
        <v>0</v>
      </c>
      <c r="C591" s="248"/>
      <c r="D591" s="292"/>
      <c r="E591" s="292"/>
      <c r="F591" s="246"/>
      <c r="G591" s="246"/>
      <c r="H591" s="246"/>
      <c r="I591" s="246"/>
      <c r="J591" s="101"/>
      <c r="K591" s="256">
        <f>J591+J592+J593+J594</f>
        <v>0</v>
      </c>
      <c r="L591" s="257">
        <f>K591/J579</f>
        <v>0</v>
      </c>
    </row>
    <row r="592" spans="1:12" ht="23.1" customHeight="1" x14ac:dyDescent="0.25">
      <c r="A592" s="258"/>
      <c r="B592" s="247"/>
      <c r="C592" s="249"/>
      <c r="D592" s="238"/>
      <c r="E592" s="238"/>
      <c r="F592" s="246"/>
      <c r="G592" s="246"/>
      <c r="H592" s="246"/>
      <c r="I592" s="246"/>
      <c r="J592" s="101"/>
      <c r="K592" s="256"/>
      <c r="L592" s="257"/>
    </row>
    <row r="593" spans="1:12" ht="23.1" customHeight="1" x14ac:dyDescent="0.25">
      <c r="A593" s="258"/>
      <c r="B593" s="247"/>
      <c r="C593" s="249"/>
      <c r="D593" s="238"/>
      <c r="E593" s="238"/>
      <c r="F593" s="246"/>
      <c r="G593" s="246"/>
      <c r="H593" s="246"/>
      <c r="I593" s="246"/>
      <c r="J593" s="101"/>
      <c r="K593" s="256"/>
      <c r="L593" s="257"/>
    </row>
    <row r="594" spans="1:12" ht="23.1" customHeight="1" x14ac:dyDescent="0.25">
      <c r="A594" s="258"/>
      <c r="B594" s="247"/>
      <c r="C594" s="249"/>
      <c r="D594" s="238"/>
      <c r="E594" s="238"/>
      <c r="F594" s="238"/>
      <c r="G594" s="238"/>
      <c r="H594" s="238"/>
      <c r="I594" s="238"/>
      <c r="J594" s="103"/>
      <c r="K594" s="256"/>
      <c r="L594" s="257"/>
    </row>
    <row r="595" spans="1:12" ht="23.1" customHeight="1" x14ac:dyDescent="0.25">
      <c r="A595" s="258"/>
      <c r="B595" s="44" t="s">
        <v>1</v>
      </c>
      <c r="C595" s="137"/>
      <c r="D595" s="102"/>
      <c r="E595" s="34"/>
      <c r="F595" s="279"/>
      <c r="G595" s="279"/>
      <c r="H595" s="279"/>
      <c r="I595" s="279"/>
      <c r="J595" s="27"/>
      <c r="K595" s="27">
        <f>J595</f>
        <v>0</v>
      </c>
      <c r="L595" s="25">
        <f>K595/J579</f>
        <v>0</v>
      </c>
    </row>
    <row r="596" spans="1:12" ht="23.1" customHeight="1" x14ac:dyDescent="0.25">
      <c r="A596" s="94"/>
      <c r="B596" s="100" t="s">
        <v>0</v>
      </c>
      <c r="C596" s="138"/>
      <c r="D596" s="104"/>
      <c r="E596" s="104"/>
      <c r="F596" s="246"/>
      <c r="G596" s="246"/>
      <c r="H596" s="246"/>
      <c r="I596" s="246"/>
      <c r="J596" s="101"/>
      <c r="K596" s="101">
        <f>J596</f>
        <v>0</v>
      </c>
      <c r="L596" s="99">
        <f>K596/J579</f>
        <v>0</v>
      </c>
    </row>
    <row r="597" spans="1:12" ht="23.1" customHeight="1" x14ac:dyDescent="0.25">
      <c r="A597" s="258" t="s">
        <v>11</v>
      </c>
      <c r="B597" s="259"/>
      <c r="C597" s="138"/>
      <c r="D597" s="98"/>
      <c r="E597" s="104"/>
      <c r="F597" s="246"/>
      <c r="G597" s="246"/>
      <c r="H597" s="246"/>
      <c r="I597" s="246"/>
      <c r="J597" s="101"/>
      <c r="K597" s="101">
        <f>J597</f>
        <v>0</v>
      </c>
      <c r="L597" s="99">
        <f>K597/J579</f>
        <v>0</v>
      </c>
    </row>
    <row r="598" spans="1:12" ht="23.1" customHeight="1" x14ac:dyDescent="0.25">
      <c r="A598" s="260" t="s">
        <v>6</v>
      </c>
      <c r="B598" s="261"/>
      <c r="C598" s="139"/>
      <c r="D598" s="91"/>
      <c r="E598" s="91"/>
      <c r="F598" s="276"/>
      <c r="G598" s="276"/>
      <c r="H598" s="276"/>
      <c r="I598" s="276"/>
      <c r="J598" s="20"/>
      <c r="K598" s="20">
        <f>J598</f>
        <v>0</v>
      </c>
      <c r="L598" s="21">
        <f>K598/J579</f>
        <v>0</v>
      </c>
    </row>
    <row r="599" spans="1:12" ht="23.1" customHeight="1" x14ac:dyDescent="0.25">
      <c r="A599" s="260" t="s">
        <v>6</v>
      </c>
      <c r="B599" s="261"/>
      <c r="C599" s="139"/>
      <c r="D599" s="91"/>
      <c r="E599" s="91"/>
      <c r="F599" s="276"/>
      <c r="G599" s="276"/>
      <c r="H599" s="276"/>
      <c r="I599" s="276"/>
      <c r="J599" s="20"/>
      <c r="K599" s="20">
        <f>J599</f>
        <v>0</v>
      </c>
      <c r="L599" s="21">
        <f>K599/J579</f>
        <v>0</v>
      </c>
    </row>
    <row r="600" spans="1:12" ht="23.1" customHeight="1" thickBot="1" x14ac:dyDescent="0.3">
      <c r="A600" s="290" t="s">
        <v>238</v>
      </c>
      <c r="B600" s="291"/>
      <c r="C600" s="36">
        <f>D581+D585+D586+D590+D591+D595+D597+D598+D599</f>
        <v>0</v>
      </c>
      <c r="D600" s="36" t="s">
        <v>239</v>
      </c>
      <c r="E600" s="61">
        <f>SUM(E581:E599)/10</f>
        <v>0</v>
      </c>
      <c r="F600" s="289"/>
      <c r="G600" s="289"/>
      <c r="H600" s="289"/>
      <c r="I600" s="289"/>
      <c r="J600" s="42" t="s">
        <v>97</v>
      </c>
      <c r="K600" s="42">
        <f>SUM(K581:K599)</f>
        <v>0</v>
      </c>
      <c r="L600" s="43">
        <f>SUM(L581:L599)</f>
        <v>0</v>
      </c>
    </row>
    <row r="601" spans="1:12" ht="23.1" customHeight="1" thickBot="1" x14ac:dyDescent="0.3"/>
    <row r="602" spans="1:12" ht="23.1" customHeight="1" thickBot="1" x14ac:dyDescent="0.3">
      <c r="A602" s="273" t="s">
        <v>186</v>
      </c>
      <c r="B602" s="242"/>
      <c r="C602" s="242"/>
      <c r="D602" s="242"/>
      <c r="E602" s="242"/>
      <c r="F602" s="242"/>
      <c r="G602" s="242"/>
      <c r="H602" s="242"/>
      <c r="I602" s="242"/>
      <c r="J602" s="242" t="s">
        <v>614</v>
      </c>
      <c r="K602" s="242"/>
      <c r="L602" s="243"/>
    </row>
    <row r="603" spans="1:12" ht="23.1" customHeight="1" x14ac:dyDescent="0.25">
      <c r="A603" s="283" t="s">
        <v>169</v>
      </c>
      <c r="B603" s="284"/>
      <c r="C603" s="284"/>
      <c r="D603" s="284"/>
      <c r="E603" s="286" t="s">
        <v>183</v>
      </c>
      <c r="F603" s="286"/>
      <c r="G603" s="286"/>
      <c r="H603" s="286"/>
      <c r="I603" s="286"/>
      <c r="J603" s="277"/>
      <c r="K603" s="277"/>
      <c r="L603" s="278"/>
    </row>
    <row r="604" spans="1:12" ht="23.1" customHeight="1" x14ac:dyDescent="0.25">
      <c r="A604" s="46" t="s">
        <v>170</v>
      </c>
      <c r="B604" s="92"/>
      <c r="C604" s="45" t="s">
        <v>174</v>
      </c>
      <c r="D604" s="92"/>
      <c r="E604" s="285" t="s">
        <v>177</v>
      </c>
      <c r="F604" s="285"/>
      <c r="G604" s="285"/>
      <c r="H604" s="285"/>
      <c r="I604" s="285"/>
      <c r="J604" s="251"/>
      <c r="K604" s="251"/>
      <c r="L604" s="252"/>
    </row>
    <row r="605" spans="1:12" ht="23.1" customHeight="1" x14ac:dyDescent="0.25">
      <c r="A605" s="46" t="s">
        <v>9</v>
      </c>
      <c r="B605" s="92"/>
      <c r="C605" s="45" t="s">
        <v>174</v>
      </c>
      <c r="D605" s="92"/>
      <c r="E605" s="250" t="s">
        <v>178</v>
      </c>
      <c r="F605" s="250"/>
      <c r="G605" s="250"/>
      <c r="H605" s="250"/>
      <c r="I605" s="250"/>
      <c r="J605" s="251"/>
      <c r="K605" s="251"/>
      <c r="L605" s="252"/>
    </row>
    <row r="606" spans="1:12" ht="23.1" customHeight="1" thickBot="1" x14ac:dyDescent="0.3">
      <c r="A606" s="56" t="s">
        <v>10</v>
      </c>
      <c r="B606" s="95"/>
      <c r="C606" s="57" t="s">
        <v>174</v>
      </c>
      <c r="D606" s="95"/>
      <c r="E606" s="253" t="s">
        <v>181</v>
      </c>
      <c r="F606" s="253"/>
      <c r="G606" s="253"/>
      <c r="H606" s="253"/>
      <c r="I606" s="253"/>
      <c r="J606" s="170">
        <v>8</v>
      </c>
      <c r="K606" s="168"/>
      <c r="L606" s="196" t="s">
        <v>593</v>
      </c>
    </row>
    <row r="607" spans="1:12" ht="23.1" customHeight="1" thickBot="1" x14ac:dyDescent="0.3">
      <c r="A607" s="58" t="s">
        <v>5</v>
      </c>
      <c r="B607" s="59" t="s">
        <v>185</v>
      </c>
      <c r="C607" s="39" t="s">
        <v>2</v>
      </c>
      <c r="D607" s="39" t="s">
        <v>3</v>
      </c>
      <c r="E607" s="97" t="s">
        <v>29</v>
      </c>
      <c r="F607" s="239" t="s">
        <v>17</v>
      </c>
      <c r="G607" s="239"/>
      <c r="H607" s="239"/>
      <c r="I607" s="239"/>
      <c r="J607" s="244" t="s">
        <v>18</v>
      </c>
      <c r="K607" s="244"/>
      <c r="L607" s="167" t="s">
        <v>190</v>
      </c>
    </row>
    <row r="608" spans="1:12" ht="23.1" customHeight="1" x14ac:dyDescent="0.25">
      <c r="A608" s="264"/>
      <c r="B608" s="266" t="s">
        <v>0</v>
      </c>
      <c r="C608" s="267"/>
      <c r="D608" s="268"/>
      <c r="E608" s="270"/>
      <c r="F608" s="240"/>
      <c r="G608" s="240"/>
      <c r="H608" s="240"/>
      <c r="I608" s="240"/>
      <c r="J608" s="31"/>
      <c r="K608" s="254">
        <f>J608+J609+J610+J611</f>
        <v>0</v>
      </c>
      <c r="L608" s="271">
        <f>K608/J606</f>
        <v>0</v>
      </c>
    </row>
    <row r="609" spans="1:12" ht="23.1" customHeight="1" x14ac:dyDescent="0.25">
      <c r="A609" s="258"/>
      <c r="B609" s="247"/>
      <c r="C609" s="265"/>
      <c r="D609" s="269"/>
      <c r="E609" s="241"/>
      <c r="F609" s="241"/>
      <c r="G609" s="241"/>
      <c r="H609" s="241"/>
      <c r="I609" s="241"/>
      <c r="J609" s="19"/>
      <c r="K609" s="255"/>
      <c r="L609" s="257"/>
    </row>
    <row r="610" spans="1:12" ht="23.1" customHeight="1" x14ac:dyDescent="0.25">
      <c r="A610" s="258"/>
      <c r="B610" s="247"/>
      <c r="C610" s="265"/>
      <c r="D610" s="269"/>
      <c r="E610" s="241"/>
      <c r="F610" s="241"/>
      <c r="G610" s="241"/>
      <c r="H610" s="241"/>
      <c r="I610" s="241"/>
      <c r="J610" s="19"/>
      <c r="K610" s="255"/>
      <c r="L610" s="257"/>
    </row>
    <row r="611" spans="1:12" ht="23.1" customHeight="1" x14ac:dyDescent="0.25">
      <c r="A611" s="258"/>
      <c r="B611" s="247"/>
      <c r="C611" s="265"/>
      <c r="D611" s="269"/>
      <c r="E611" s="241"/>
      <c r="F611" s="238"/>
      <c r="G611" s="238"/>
      <c r="H611" s="238"/>
      <c r="I611" s="238"/>
      <c r="J611" s="103"/>
      <c r="K611" s="255"/>
      <c r="L611" s="257"/>
    </row>
    <row r="612" spans="1:12" ht="23.1" customHeight="1" x14ac:dyDescent="0.25">
      <c r="A612" s="258"/>
      <c r="B612" s="44" t="s">
        <v>1</v>
      </c>
      <c r="C612" s="135"/>
      <c r="D612" s="102"/>
      <c r="E612" s="23"/>
      <c r="F612" s="237"/>
      <c r="G612" s="237"/>
      <c r="H612" s="237"/>
      <c r="I612" s="237"/>
      <c r="J612" s="24"/>
      <c r="K612" s="24">
        <v>0</v>
      </c>
      <c r="L612" s="25">
        <f>K612/J606</f>
        <v>0</v>
      </c>
    </row>
    <row r="613" spans="1:12" ht="23.1" customHeight="1" x14ac:dyDescent="0.25">
      <c r="A613" s="258"/>
      <c r="B613" s="247" t="s">
        <v>0</v>
      </c>
      <c r="C613" s="265"/>
      <c r="D613" s="272"/>
      <c r="E613" s="288"/>
      <c r="F613" s="238"/>
      <c r="G613" s="238"/>
      <c r="H613" s="238"/>
      <c r="I613" s="238"/>
      <c r="J613" s="103"/>
      <c r="K613" s="255">
        <f>J613+J614+J615+J616</f>
        <v>0</v>
      </c>
      <c r="L613" s="257">
        <f>K613/J606</f>
        <v>0</v>
      </c>
    </row>
    <row r="614" spans="1:12" ht="23.1" customHeight="1" x14ac:dyDescent="0.25">
      <c r="A614" s="258"/>
      <c r="B614" s="247"/>
      <c r="C614" s="265"/>
      <c r="D614" s="269"/>
      <c r="E614" s="241"/>
      <c r="F614" s="238"/>
      <c r="G614" s="238"/>
      <c r="H614" s="238"/>
      <c r="I614" s="238"/>
      <c r="J614" s="103"/>
      <c r="K614" s="255"/>
      <c r="L614" s="257"/>
    </row>
    <row r="615" spans="1:12" ht="23.1" customHeight="1" x14ac:dyDescent="0.25">
      <c r="A615" s="258"/>
      <c r="B615" s="247"/>
      <c r="C615" s="265"/>
      <c r="D615" s="269"/>
      <c r="E615" s="241"/>
      <c r="F615" s="238"/>
      <c r="G615" s="238"/>
      <c r="H615" s="238"/>
      <c r="I615" s="238"/>
      <c r="J615" s="101"/>
      <c r="K615" s="255"/>
      <c r="L615" s="257"/>
    </row>
    <row r="616" spans="1:12" ht="23.1" customHeight="1" x14ac:dyDescent="0.25">
      <c r="A616" s="258"/>
      <c r="B616" s="247"/>
      <c r="C616" s="265"/>
      <c r="D616" s="269"/>
      <c r="E616" s="241"/>
      <c r="F616" s="238"/>
      <c r="G616" s="238"/>
      <c r="H616" s="238"/>
      <c r="I616" s="238"/>
      <c r="J616" s="101"/>
      <c r="K616" s="255"/>
      <c r="L616" s="257"/>
    </row>
    <row r="617" spans="1:12" ht="23.1" customHeight="1" x14ac:dyDescent="0.25">
      <c r="A617" s="258"/>
      <c r="B617" s="44" t="s">
        <v>1</v>
      </c>
      <c r="C617" s="136"/>
      <c r="D617" s="102"/>
      <c r="E617" s="35"/>
      <c r="F617" s="245"/>
      <c r="G617" s="245"/>
      <c r="H617" s="245"/>
      <c r="I617" s="245"/>
      <c r="J617" s="26"/>
      <c r="K617" s="26">
        <f>J617</f>
        <v>0</v>
      </c>
      <c r="L617" s="25">
        <f>K617/J606</f>
        <v>0</v>
      </c>
    </row>
    <row r="618" spans="1:12" ht="23.1" customHeight="1" x14ac:dyDescent="0.25">
      <c r="A618" s="258"/>
      <c r="B618" s="247" t="s">
        <v>0</v>
      </c>
      <c r="C618" s="248"/>
      <c r="D618" s="292"/>
      <c r="E618" s="292"/>
      <c r="F618" s="246"/>
      <c r="G618" s="246"/>
      <c r="H618" s="246"/>
      <c r="I618" s="246"/>
      <c r="J618" s="101"/>
      <c r="K618" s="256">
        <f>J618+J619+J620+J621</f>
        <v>0</v>
      </c>
      <c r="L618" s="257">
        <f>K618/J606</f>
        <v>0</v>
      </c>
    </row>
    <row r="619" spans="1:12" ht="23.1" customHeight="1" x14ac:dyDescent="0.25">
      <c r="A619" s="258"/>
      <c r="B619" s="247"/>
      <c r="C619" s="249"/>
      <c r="D619" s="238"/>
      <c r="E619" s="238"/>
      <c r="F619" s="246"/>
      <c r="G619" s="246"/>
      <c r="H619" s="246"/>
      <c r="I619" s="246"/>
      <c r="J619" s="101"/>
      <c r="K619" s="256"/>
      <c r="L619" s="257"/>
    </row>
    <row r="620" spans="1:12" ht="23.1" customHeight="1" x14ac:dyDescent="0.25">
      <c r="A620" s="258"/>
      <c r="B620" s="247"/>
      <c r="C620" s="249"/>
      <c r="D620" s="238"/>
      <c r="E620" s="238"/>
      <c r="F620" s="246"/>
      <c r="G620" s="246"/>
      <c r="H620" s="246"/>
      <c r="I620" s="246"/>
      <c r="J620" s="101"/>
      <c r="K620" s="256"/>
      <c r="L620" s="257"/>
    </row>
    <row r="621" spans="1:12" ht="23.1" customHeight="1" x14ac:dyDescent="0.25">
      <c r="A621" s="258"/>
      <c r="B621" s="247"/>
      <c r="C621" s="249"/>
      <c r="D621" s="238"/>
      <c r="E621" s="238"/>
      <c r="F621" s="238"/>
      <c r="G621" s="238"/>
      <c r="H621" s="238"/>
      <c r="I621" s="238"/>
      <c r="J621" s="103"/>
      <c r="K621" s="256"/>
      <c r="L621" s="257"/>
    </row>
    <row r="622" spans="1:12" ht="23.1" customHeight="1" x14ac:dyDescent="0.25">
      <c r="A622" s="258"/>
      <c r="B622" s="44" t="s">
        <v>1</v>
      </c>
      <c r="C622" s="137"/>
      <c r="D622" s="102"/>
      <c r="E622" s="34"/>
      <c r="F622" s="279"/>
      <c r="G622" s="279"/>
      <c r="H622" s="279"/>
      <c r="I622" s="279"/>
      <c r="J622" s="27"/>
      <c r="K622" s="27">
        <f>J622</f>
        <v>0</v>
      </c>
      <c r="L622" s="25">
        <f>K622/J606</f>
        <v>0</v>
      </c>
    </row>
    <row r="623" spans="1:12" ht="23.1" customHeight="1" x14ac:dyDescent="0.25">
      <c r="A623" s="94"/>
      <c r="B623" s="100" t="s">
        <v>0</v>
      </c>
      <c r="C623" s="138"/>
      <c r="D623" s="104"/>
      <c r="E623" s="104"/>
      <c r="F623" s="246"/>
      <c r="G623" s="246"/>
      <c r="H623" s="246"/>
      <c r="I623" s="246"/>
      <c r="J623" s="101"/>
      <c r="K623" s="101">
        <f>J623</f>
        <v>0</v>
      </c>
      <c r="L623" s="99">
        <f>K623/J606</f>
        <v>0</v>
      </c>
    </row>
    <row r="624" spans="1:12" ht="23.1" customHeight="1" x14ac:dyDescent="0.25">
      <c r="A624" s="258" t="s">
        <v>11</v>
      </c>
      <c r="B624" s="259"/>
      <c r="C624" s="138"/>
      <c r="D624" s="98"/>
      <c r="E624" s="104"/>
      <c r="F624" s="246"/>
      <c r="G624" s="246"/>
      <c r="H624" s="246"/>
      <c r="I624" s="246"/>
      <c r="J624" s="101"/>
      <c r="K624" s="101">
        <f>J624</f>
        <v>0</v>
      </c>
      <c r="L624" s="99">
        <f>K624/J606</f>
        <v>0</v>
      </c>
    </row>
    <row r="625" spans="1:12" ht="23.1" customHeight="1" x14ac:dyDescent="0.25">
      <c r="A625" s="260" t="s">
        <v>6</v>
      </c>
      <c r="B625" s="261"/>
      <c r="C625" s="139"/>
      <c r="D625" s="91"/>
      <c r="E625" s="91"/>
      <c r="F625" s="276"/>
      <c r="G625" s="276"/>
      <c r="H625" s="276"/>
      <c r="I625" s="276"/>
      <c r="J625" s="20"/>
      <c r="K625" s="20">
        <f>J625</f>
        <v>0</v>
      </c>
      <c r="L625" s="21">
        <f>K625/J606</f>
        <v>0</v>
      </c>
    </row>
    <row r="626" spans="1:12" ht="23.1" customHeight="1" x14ac:dyDescent="0.25">
      <c r="A626" s="260" t="s">
        <v>6</v>
      </c>
      <c r="B626" s="261"/>
      <c r="C626" s="139"/>
      <c r="D626" s="91"/>
      <c r="E626" s="91"/>
      <c r="F626" s="276"/>
      <c r="G626" s="276"/>
      <c r="H626" s="276"/>
      <c r="I626" s="276"/>
      <c r="J626" s="20"/>
      <c r="K626" s="20">
        <f>J626</f>
        <v>0</v>
      </c>
      <c r="L626" s="21">
        <f>K626/J606</f>
        <v>0</v>
      </c>
    </row>
    <row r="627" spans="1:12" ht="23.1" customHeight="1" thickBot="1" x14ac:dyDescent="0.3">
      <c r="A627" s="290" t="s">
        <v>238</v>
      </c>
      <c r="B627" s="291"/>
      <c r="C627" s="36">
        <f>D608+D612+D613+D617+D618+D622+D624+D625+D626</f>
        <v>0</v>
      </c>
      <c r="D627" s="36" t="s">
        <v>239</v>
      </c>
      <c r="E627" s="61">
        <f>SUM(E608:E626)/10</f>
        <v>0</v>
      </c>
      <c r="F627" s="289"/>
      <c r="G627" s="289"/>
      <c r="H627" s="289"/>
      <c r="I627" s="289"/>
      <c r="J627" s="42" t="s">
        <v>97</v>
      </c>
      <c r="K627" s="42">
        <f>SUM(K608:K626)</f>
        <v>0</v>
      </c>
      <c r="L627" s="43">
        <f>SUM(L608:L626)</f>
        <v>0</v>
      </c>
    </row>
    <row r="628" spans="1:12" ht="23.1" customHeight="1" thickBot="1" x14ac:dyDescent="0.3"/>
    <row r="629" spans="1:12" ht="23.1" customHeight="1" thickBot="1" x14ac:dyDescent="0.3">
      <c r="A629" s="273" t="s">
        <v>186</v>
      </c>
      <c r="B629" s="242"/>
      <c r="C629" s="242"/>
      <c r="D629" s="242"/>
      <c r="E629" s="242"/>
      <c r="F629" s="242"/>
      <c r="G629" s="242"/>
      <c r="H629" s="242"/>
      <c r="I629" s="242"/>
      <c r="J629" s="242" t="s">
        <v>615</v>
      </c>
      <c r="K629" s="242"/>
      <c r="L629" s="243"/>
    </row>
    <row r="630" spans="1:12" ht="23.1" customHeight="1" x14ac:dyDescent="0.25">
      <c r="A630" s="283" t="s">
        <v>169</v>
      </c>
      <c r="B630" s="284"/>
      <c r="C630" s="284"/>
      <c r="D630" s="284"/>
      <c r="E630" s="286" t="s">
        <v>183</v>
      </c>
      <c r="F630" s="286"/>
      <c r="G630" s="286"/>
      <c r="H630" s="286"/>
      <c r="I630" s="286"/>
      <c r="J630" s="277"/>
      <c r="K630" s="277"/>
      <c r="L630" s="278"/>
    </row>
    <row r="631" spans="1:12" ht="23.1" customHeight="1" x14ac:dyDescent="0.25">
      <c r="A631" s="46" t="s">
        <v>170</v>
      </c>
      <c r="B631" s="92"/>
      <c r="C631" s="45" t="s">
        <v>174</v>
      </c>
      <c r="D631" s="92"/>
      <c r="E631" s="285" t="s">
        <v>177</v>
      </c>
      <c r="F631" s="285"/>
      <c r="G631" s="285"/>
      <c r="H631" s="285"/>
      <c r="I631" s="285"/>
      <c r="J631" s="251"/>
      <c r="K631" s="251"/>
      <c r="L631" s="252"/>
    </row>
    <row r="632" spans="1:12" ht="23.1" customHeight="1" x14ac:dyDescent="0.25">
      <c r="A632" s="46" t="s">
        <v>9</v>
      </c>
      <c r="B632" s="92"/>
      <c r="C632" s="45" t="s">
        <v>174</v>
      </c>
      <c r="D632" s="92"/>
      <c r="E632" s="250" t="s">
        <v>178</v>
      </c>
      <c r="F632" s="250"/>
      <c r="G632" s="250"/>
      <c r="H632" s="250"/>
      <c r="I632" s="250"/>
      <c r="J632" s="251"/>
      <c r="K632" s="251"/>
      <c r="L632" s="252"/>
    </row>
    <row r="633" spans="1:12" ht="23.1" customHeight="1" thickBot="1" x14ac:dyDescent="0.3">
      <c r="A633" s="56" t="s">
        <v>10</v>
      </c>
      <c r="B633" s="95"/>
      <c r="C633" s="57" t="s">
        <v>174</v>
      </c>
      <c r="D633" s="95"/>
      <c r="E633" s="253" t="s">
        <v>181</v>
      </c>
      <c r="F633" s="253"/>
      <c r="G633" s="253"/>
      <c r="H633" s="253"/>
      <c r="I633" s="253"/>
      <c r="J633" s="170">
        <v>8</v>
      </c>
      <c r="K633" s="168"/>
      <c r="L633" s="196" t="s">
        <v>593</v>
      </c>
    </row>
    <row r="634" spans="1:12" ht="23.1" customHeight="1" thickBot="1" x14ac:dyDescent="0.3">
      <c r="A634" s="58" t="s">
        <v>5</v>
      </c>
      <c r="B634" s="59" t="s">
        <v>185</v>
      </c>
      <c r="C634" s="39" t="s">
        <v>2</v>
      </c>
      <c r="D634" s="39" t="s">
        <v>3</v>
      </c>
      <c r="E634" s="97" t="s">
        <v>29</v>
      </c>
      <c r="F634" s="239" t="s">
        <v>17</v>
      </c>
      <c r="G634" s="239"/>
      <c r="H634" s="239"/>
      <c r="I634" s="239"/>
      <c r="J634" s="244" t="s">
        <v>18</v>
      </c>
      <c r="K634" s="244"/>
      <c r="L634" s="167" t="s">
        <v>190</v>
      </c>
    </row>
    <row r="635" spans="1:12" ht="23.1" customHeight="1" x14ac:dyDescent="0.25">
      <c r="A635" s="264"/>
      <c r="B635" s="266" t="s">
        <v>0</v>
      </c>
      <c r="C635" s="267"/>
      <c r="D635" s="268"/>
      <c r="E635" s="270"/>
      <c r="F635" s="240"/>
      <c r="G635" s="240"/>
      <c r="H635" s="240"/>
      <c r="I635" s="240"/>
      <c r="J635" s="31"/>
      <c r="K635" s="254">
        <f>J635+J636+J637+J638</f>
        <v>0</v>
      </c>
      <c r="L635" s="271">
        <f>K635/J633</f>
        <v>0</v>
      </c>
    </row>
    <row r="636" spans="1:12" ht="23.1" customHeight="1" x14ac:dyDescent="0.25">
      <c r="A636" s="258"/>
      <c r="B636" s="247"/>
      <c r="C636" s="265"/>
      <c r="D636" s="269"/>
      <c r="E636" s="241"/>
      <c r="F636" s="241"/>
      <c r="G636" s="241"/>
      <c r="H636" s="241"/>
      <c r="I636" s="241"/>
      <c r="J636" s="19"/>
      <c r="K636" s="255"/>
      <c r="L636" s="257"/>
    </row>
    <row r="637" spans="1:12" ht="23.1" customHeight="1" x14ac:dyDescent="0.25">
      <c r="A637" s="258"/>
      <c r="B637" s="247"/>
      <c r="C637" s="265"/>
      <c r="D637" s="269"/>
      <c r="E637" s="241"/>
      <c r="F637" s="241"/>
      <c r="G637" s="241"/>
      <c r="H637" s="241"/>
      <c r="I637" s="241"/>
      <c r="J637" s="19"/>
      <c r="K637" s="255"/>
      <c r="L637" s="257"/>
    </row>
    <row r="638" spans="1:12" ht="23.1" customHeight="1" x14ac:dyDescent="0.25">
      <c r="A638" s="258"/>
      <c r="B638" s="247"/>
      <c r="C638" s="265"/>
      <c r="D638" s="269"/>
      <c r="E638" s="241"/>
      <c r="F638" s="238"/>
      <c r="G638" s="238"/>
      <c r="H638" s="238"/>
      <c r="I638" s="238"/>
      <c r="J638" s="103"/>
      <c r="K638" s="255"/>
      <c r="L638" s="257"/>
    </row>
    <row r="639" spans="1:12" ht="23.1" customHeight="1" x14ac:dyDescent="0.25">
      <c r="A639" s="258"/>
      <c r="B639" s="44" t="s">
        <v>1</v>
      </c>
      <c r="C639" s="135"/>
      <c r="D639" s="102"/>
      <c r="E639" s="23"/>
      <c r="F639" s="237"/>
      <c r="G639" s="237"/>
      <c r="H639" s="237"/>
      <c r="I639" s="237"/>
      <c r="J639" s="24"/>
      <c r="K639" s="24">
        <v>0</v>
      </c>
      <c r="L639" s="25">
        <f>K639/J633</f>
        <v>0</v>
      </c>
    </row>
    <row r="640" spans="1:12" ht="23.1" customHeight="1" x14ac:dyDescent="0.25">
      <c r="A640" s="258"/>
      <c r="B640" s="247" t="s">
        <v>0</v>
      </c>
      <c r="C640" s="265"/>
      <c r="D640" s="272"/>
      <c r="E640" s="288"/>
      <c r="F640" s="238"/>
      <c r="G640" s="238"/>
      <c r="H640" s="238"/>
      <c r="I640" s="238"/>
      <c r="J640" s="103"/>
      <c r="K640" s="255">
        <f>J640+J641+J642+J643</f>
        <v>0</v>
      </c>
      <c r="L640" s="257">
        <f>K640/J633</f>
        <v>0</v>
      </c>
    </row>
    <row r="641" spans="1:12" ht="23.1" customHeight="1" x14ac:dyDescent="0.25">
      <c r="A641" s="258"/>
      <c r="B641" s="247"/>
      <c r="C641" s="265"/>
      <c r="D641" s="269"/>
      <c r="E641" s="241"/>
      <c r="F641" s="238"/>
      <c r="G641" s="238"/>
      <c r="H641" s="238"/>
      <c r="I641" s="238"/>
      <c r="J641" s="103"/>
      <c r="K641" s="255"/>
      <c r="L641" s="257"/>
    </row>
    <row r="642" spans="1:12" ht="23.1" customHeight="1" x14ac:dyDescent="0.25">
      <c r="A642" s="258"/>
      <c r="B642" s="247"/>
      <c r="C642" s="265"/>
      <c r="D642" s="269"/>
      <c r="E642" s="241"/>
      <c r="F642" s="238"/>
      <c r="G642" s="238"/>
      <c r="H642" s="238"/>
      <c r="I642" s="238"/>
      <c r="J642" s="101"/>
      <c r="K642" s="255"/>
      <c r="L642" s="257"/>
    </row>
    <row r="643" spans="1:12" ht="23.1" customHeight="1" x14ac:dyDescent="0.25">
      <c r="A643" s="258"/>
      <c r="B643" s="247"/>
      <c r="C643" s="265"/>
      <c r="D643" s="269"/>
      <c r="E643" s="241"/>
      <c r="F643" s="238"/>
      <c r="G643" s="238"/>
      <c r="H643" s="238"/>
      <c r="I643" s="238"/>
      <c r="J643" s="101"/>
      <c r="K643" s="255"/>
      <c r="L643" s="257"/>
    </row>
    <row r="644" spans="1:12" ht="23.1" customHeight="1" x14ac:dyDescent="0.25">
      <c r="A644" s="258"/>
      <c r="B644" s="44" t="s">
        <v>1</v>
      </c>
      <c r="C644" s="136"/>
      <c r="D644" s="102"/>
      <c r="E644" s="35"/>
      <c r="F644" s="245"/>
      <c r="G644" s="245"/>
      <c r="H644" s="245"/>
      <c r="I644" s="245"/>
      <c r="J644" s="26"/>
      <c r="K644" s="26">
        <f>J644</f>
        <v>0</v>
      </c>
      <c r="L644" s="25">
        <f>K644/J633</f>
        <v>0</v>
      </c>
    </row>
    <row r="645" spans="1:12" ht="23.1" customHeight="1" x14ac:dyDescent="0.25">
      <c r="A645" s="258"/>
      <c r="B645" s="247" t="s">
        <v>0</v>
      </c>
      <c r="C645" s="248"/>
      <c r="D645" s="292"/>
      <c r="E645" s="292"/>
      <c r="F645" s="246"/>
      <c r="G645" s="246"/>
      <c r="H645" s="246"/>
      <c r="I645" s="246"/>
      <c r="J645" s="101"/>
      <c r="K645" s="256">
        <f>J645+J646+J647+J648</f>
        <v>0</v>
      </c>
      <c r="L645" s="257">
        <f>K645/J633</f>
        <v>0</v>
      </c>
    </row>
    <row r="646" spans="1:12" ht="23.1" customHeight="1" x14ac:dyDescent="0.25">
      <c r="A646" s="258"/>
      <c r="B646" s="247"/>
      <c r="C646" s="249"/>
      <c r="D646" s="238"/>
      <c r="E646" s="238"/>
      <c r="F646" s="246"/>
      <c r="G646" s="246"/>
      <c r="H646" s="246"/>
      <c r="I646" s="246"/>
      <c r="J646" s="101"/>
      <c r="K646" s="256"/>
      <c r="L646" s="257"/>
    </row>
    <row r="647" spans="1:12" ht="23.1" customHeight="1" x14ac:dyDescent="0.25">
      <c r="A647" s="258"/>
      <c r="B647" s="247"/>
      <c r="C647" s="249"/>
      <c r="D647" s="238"/>
      <c r="E647" s="238"/>
      <c r="F647" s="246"/>
      <c r="G647" s="246"/>
      <c r="H647" s="246"/>
      <c r="I647" s="246"/>
      <c r="J647" s="101"/>
      <c r="K647" s="256"/>
      <c r="L647" s="257"/>
    </row>
    <row r="648" spans="1:12" ht="23.1" customHeight="1" x14ac:dyDescent="0.25">
      <c r="A648" s="258"/>
      <c r="B648" s="247"/>
      <c r="C648" s="249"/>
      <c r="D648" s="238"/>
      <c r="E648" s="238"/>
      <c r="F648" s="238"/>
      <c r="G648" s="238"/>
      <c r="H648" s="238"/>
      <c r="I648" s="238"/>
      <c r="J648" s="103"/>
      <c r="K648" s="256"/>
      <c r="L648" s="257"/>
    </row>
    <row r="649" spans="1:12" ht="23.1" customHeight="1" x14ac:dyDescent="0.25">
      <c r="A649" s="258"/>
      <c r="B649" s="44" t="s">
        <v>1</v>
      </c>
      <c r="C649" s="137"/>
      <c r="D649" s="102"/>
      <c r="E649" s="34"/>
      <c r="F649" s="279"/>
      <c r="G649" s="279"/>
      <c r="H649" s="279"/>
      <c r="I649" s="279"/>
      <c r="J649" s="27"/>
      <c r="K649" s="27">
        <f>J649</f>
        <v>0</v>
      </c>
      <c r="L649" s="25">
        <f>K649/J633</f>
        <v>0</v>
      </c>
    </row>
    <row r="650" spans="1:12" ht="23.1" customHeight="1" x14ac:dyDescent="0.25">
      <c r="A650" s="94"/>
      <c r="B650" s="100" t="s">
        <v>0</v>
      </c>
      <c r="C650" s="138"/>
      <c r="D650" s="104"/>
      <c r="E650" s="104"/>
      <c r="F650" s="246"/>
      <c r="G650" s="246"/>
      <c r="H650" s="246"/>
      <c r="I650" s="246"/>
      <c r="J650" s="101"/>
      <c r="K650" s="101">
        <f>J650</f>
        <v>0</v>
      </c>
      <c r="L650" s="99">
        <f>K650/J633</f>
        <v>0</v>
      </c>
    </row>
    <row r="651" spans="1:12" ht="23.1" customHeight="1" x14ac:dyDescent="0.25">
      <c r="A651" s="258" t="s">
        <v>11</v>
      </c>
      <c r="B651" s="259"/>
      <c r="C651" s="138"/>
      <c r="D651" s="98"/>
      <c r="E651" s="104"/>
      <c r="F651" s="246"/>
      <c r="G651" s="246"/>
      <c r="H651" s="246"/>
      <c r="I651" s="246"/>
      <c r="J651" s="101"/>
      <c r="K651" s="101">
        <f>J651</f>
        <v>0</v>
      </c>
      <c r="L651" s="99">
        <f>K651/J633</f>
        <v>0</v>
      </c>
    </row>
    <row r="652" spans="1:12" ht="23.1" customHeight="1" x14ac:dyDescent="0.25">
      <c r="A652" s="260" t="s">
        <v>6</v>
      </c>
      <c r="B652" s="261"/>
      <c r="C652" s="139"/>
      <c r="D652" s="91"/>
      <c r="E652" s="91"/>
      <c r="F652" s="276"/>
      <c r="G652" s="276"/>
      <c r="H652" s="276"/>
      <c r="I652" s="276"/>
      <c r="J652" s="20"/>
      <c r="K652" s="20">
        <f>J652</f>
        <v>0</v>
      </c>
      <c r="L652" s="21">
        <f>K652/J633</f>
        <v>0</v>
      </c>
    </row>
    <row r="653" spans="1:12" ht="23.1" customHeight="1" x14ac:dyDescent="0.25">
      <c r="A653" s="260" t="s">
        <v>6</v>
      </c>
      <c r="B653" s="261"/>
      <c r="C653" s="139"/>
      <c r="D653" s="91"/>
      <c r="E653" s="91"/>
      <c r="F653" s="276"/>
      <c r="G653" s="276"/>
      <c r="H653" s="276"/>
      <c r="I653" s="276"/>
      <c r="J653" s="20"/>
      <c r="K653" s="20">
        <f>J653</f>
        <v>0</v>
      </c>
      <c r="L653" s="21">
        <f>K653/J633</f>
        <v>0</v>
      </c>
    </row>
    <row r="654" spans="1:12" ht="23.1" customHeight="1" thickBot="1" x14ac:dyDescent="0.3">
      <c r="A654" s="290" t="s">
        <v>238</v>
      </c>
      <c r="B654" s="291"/>
      <c r="C654" s="36">
        <f>D635+D639+D640+D644+D645+D649+D651+D652+D653</f>
        <v>0</v>
      </c>
      <c r="D654" s="36" t="s">
        <v>239</v>
      </c>
      <c r="E654" s="61">
        <f>SUM(E635:E653)/10</f>
        <v>0</v>
      </c>
      <c r="F654" s="289"/>
      <c r="G654" s="289"/>
      <c r="H654" s="289"/>
      <c r="I654" s="289"/>
      <c r="J654" s="42" t="s">
        <v>97</v>
      </c>
      <c r="K654" s="42">
        <f>SUM(K635:K653)</f>
        <v>0</v>
      </c>
      <c r="L654" s="43">
        <f>SUM(L635:L653)</f>
        <v>0</v>
      </c>
    </row>
    <row r="655" spans="1:12" ht="23.1" customHeight="1" thickBot="1" x14ac:dyDescent="0.3"/>
    <row r="656" spans="1:12" ht="23.1" customHeight="1" thickBot="1" x14ac:dyDescent="0.3">
      <c r="A656" s="273" t="s">
        <v>186</v>
      </c>
      <c r="B656" s="242"/>
      <c r="C656" s="242"/>
      <c r="D656" s="242"/>
      <c r="E656" s="242"/>
      <c r="F656" s="242"/>
      <c r="G656" s="242"/>
      <c r="H656" s="242"/>
      <c r="I656" s="242"/>
      <c r="J656" s="242" t="s">
        <v>616</v>
      </c>
      <c r="K656" s="242"/>
      <c r="L656" s="243"/>
    </row>
    <row r="657" spans="1:12" ht="23.1" customHeight="1" x14ac:dyDescent="0.25">
      <c r="A657" s="283" t="s">
        <v>169</v>
      </c>
      <c r="B657" s="284"/>
      <c r="C657" s="284"/>
      <c r="D657" s="284"/>
      <c r="E657" s="286" t="s">
        <v>183</v>
      </c>
      <c r="F657" s="286"/>
      <c r="G657" s="286"/>
      <c r="H657" s="286"/>
      <c r="I657" s="286"/>
      <c r="J657" s="277"/>
      <c r="K657" s="277"/>
      <c r="L657" s="278"/>
    </row>
    <row r="658" spans="1:12" ht="23.1" customHeight="1" x14ac:dyDescent="0.25">
      <c r="A658" s="46" t="s">
        <v>170</v>
      </c>
      <c r="B658" s="92"/>
      <c r="C658" s="45" t="s">
        <v>174</v>
      </c>
      <c r="D658" s="92"/>
      <c r="E658" s="285" t="s">
        <v>177</v>
      </c>
      <c r="F658" s="285"/>
      <c r="G658" s="285"/>
      <c r="H658" s="285"/>
      <c r="I658" s="285"/>
      <c r="J658" s="251"/>
      <c r="K658" s="251"/>
      <c r="L658" s="252"/>
    </row>
    <row r="659" spans="1:12" ht="23.1" customHeight="1" x14ac:dyDescent="0.25">
      <c r="A659" s="46" t="s">
        <v>9</v>
      </c>
      <c r="B659" s="92"/>
      <c r="C659" s="45" t="s">
        <v>174</v>
      </c>
      <c r="D659" s="92"/>
      <c r="E659" s="250" t="s">
        <v>178</v>
      </c>
      <c r="F659" s="250"/>
      <c r="G659" s="250"/>
      <c r="H659" s="250"/>
      <c r="I659" s="250"/>
      <c r="J659" s="251"/>
      <c r="K659" s="251"/>
      <c r="L659" s="252"/>
    </row>
    <row r="660" spans="1:12" ht="23.1" customHeight="1" thickBot="1" x14ac:dyDescent="0.3">
      <c r="A660" s="56" t="s">
        <v>10</v>
      </c>
      <c r="B660" s="95"/>
      <c r="C660" s="57" t="s">
        <v>174</v>
      </c>
      <c r="D660" s="95"/>
      <c r="E660" s="253" t="s">
        <v>181</v>
      </c>
      <c r="F660" s="253"/>
      <c r="G660" s="253"/>
      <c r="H660" s="253"/>
      <c r="I660" s="253"/>
      <c r="J660" s="170">
        <v>8</v>
      </c>
      <c r="K660" s="168"/>
      <c r="L660" s="196" t="s">
        <v>593</v>
      </c>
    </row>
    <row r="661" spans="1:12" ht="23.1" customHeight="1" thickBot="1" x14ac:dyDescent="0.3">
      <c r="A661" s="58" t="s">
        <v>5</v>
      </c>
      <c r="B661" s="59" t="s">
        <v>185</v>
      </c>
      <c r="C661" s="39" t="s">
        <v>2</v>
      </c>
      <c r="D661" s="39" t="s">
        <v>3</v>
      </c>
      <c r="E661" s="97" t="s">
        <v>29</v>
      </c>
      <c r="F661" s="239" t="s">
        <v>17</v>
      </c>
      <c r="G661" s="239"/>
      <c r="H661" s="239"/>
      <c r="I661" s="239"/>
      <c r="J661" s="244" t="s">
        <v>18</v>
      </c>
      <c r="K661" s="244"/>
      <c r="L661" s="167" t="s">
        <v>190</v>
      </c>
    </row>
    <row r="662" spans="1:12" ht="23.1" customHeight="1" x14ac:dyDescent="0.25">
      <c r="A662" s="264"/>
      <c r="B662" s="266" t="s">
        <v>0</v>
      </c>
      <c r="C662" s="267"/>
      <c r="D662" s="268"/>
      <c r="E662" s="270"/>
      <c r="F662" s="240"/>
      <c r="G662" s="240"/>
      <c r="H662" s="240"/>
      <c r="I662" s="240"/>
      <c r="J662" s="31"/>
      <c r="K662" s="254">
        <f>J662+J663+J664+J665</f>
        <v>0</v>
      </c>
      <c r="L662" s="271">
        <f>K662/J660</f>
        <v>0</v>
      </c>
    </row>
    <row r="663" spans="1:12" ht="23.1" customHeight="1" x14ac:dyDescent="0.25">
      <c r="A663" s="258"/>
      <c r="B663" s="247"/>
      <c r="C663" s="265"/>
      <c r="D663" s="269"/>
      <c r="E663" s="241"/>
      <c r="F663" s="241"/>
      <c r="G663" s="241"/>
      <c r="H663" s="241"/>
      <c r="I663" s="241"/>
      <c r="J663" s="19"/>
      <c r="K663" s="255"/>
      <c r="L663" s="257"/>
    </row>
    <row r="664" spans="1:12" ht="23.1" customHeight="1" x14ac:dyDescent="0.25">
      <c r="A664" s="258"/>
      <c r="B664" s="247"/>
      <c r="C664" s="265"/>
      <c r="D664" s="269"/>
      <c r="E664" s="241"/>
      <c r="F664" s="241"/>
      <c r="G664" s="241"/>
      <c r="H664" s="241"/>
      <c r="I664" s="241"/>
      <c r="J664" s="19"/>
      <c r="K664" s="255"/>
      <c r="L664" s="257"/>
    </row>
    <row r="665" spans="1:12" ht="23.1" customHeight="1" x14ac:dyDescent="0.25">
      <c r="A665" s="258"/>
      <c r="B665" s="247"/>
      <c r="C665" s="265"/>
      <c r="D665" s="269"/>
      <c r="E665" s="241"/>
      <c r="F665" s="238"/>
      <c r="G665" s="238"/>
      <c r="H665" s="238"/>
      <c r="I665" s="238"/>
      <c r="J665" s="103"/>
      <c r="K665" s="255"/>
      <c r="L665" s="257"/>
    </row>
    <row r="666" spans="1:12" ht="23.1" customHeight="1" x14ac:dyDescent="0.25">
      <c r="A666" s="258"/>
      <c r="B666" s="44" t="s">
        <v>1</v>
      </c>
      <c r="C666" s="135"/>
      <c r="D666" s="102"/>
      <c r="E666" s="23"/>
      <c r="F666" s="237"/>
      <c r="G666" s="237"/>
      <c r="H666" s="237"/>
      <c r="I666" s="237"/>
      <c r="J666" s="24"/>
      <c r="K666" s="24">
        <v>0</v>
      </c>
      <c r="L666" s="25">
        <f>K666/J660</f>
        <v>0</v>
      </c>
    </row>
    <row r="667" spans="1:12" ht="23.1" customHeight="1" x14ac:dyDescent="0.25">
      <c r="A667" s="258"/>
      <c r="B667" s="247" t="s">
        <v>0</v>
      </c>
      <c r="C667" s="265"/>
      <c r="D667" s="272"/>
      <c r="E667" s="288"/>
      <c r="F667" s="238"/>
      <c r="G667" s="238"/>
      <c r="H667" s="238"/>
      <c r="I667" s="238"/>
      <c r="J667" s="103"/>
      <c r="K667" s="255">
        <f>J667+J668+J669+J670</f>
        <v>0</v>
      </c>
      <c r="L667" s="257">
        <f>K667/J660</f>
        <v>0</v>
      </c>
    </row>
    <row r="668" spans="1:12" ht="23.1" customHeight="1" x14ac:dyDescent="0.25">
      <c r="A668" s="258"/>
      <c r="B668" s="247"/>
      <c r="C668" s="265"/>
      <c r="D668" s="269"/>
      <c r="E668" s="241"/>
      <c r="F668" s="238"/>
      <c r="G668" s="238"/>
      <c r="H668" s="238"/>
      <c r="I668" s="238"/>
      <c r="J668" s="103"/>
      <c r="K668" s="255"/>
      <c r="L668" s="257"/>
    </row>
    <row r="669" spans="1:12" ht="23.1" customHeight="1" x14ac:dyDescent="0.25">
      <c r="A669" s="258"/>
      <c r="B669" s="247"/>
      <c r="C669" s="265"/>
      <c r="D669" s="269"/>
      <c r="E669" s="241"/>
      <c r="F669" s="238"/>
      <c r="G669" s="238"/>
      <c r="H669" s="238"/>
      <c r="I669" s="238"/>
      <c r="J669" s="101"/>
      <c r="K669" s="255"/>
      <c r="L669" s="257"/>
    </row>
    <row r="670" spans="1:12" ht="23.1" customHeight="1" x14ac:dyDescent="0.25">
      <c r="A670" s="258"/>
      <c r="B670" s="247"/>
      <c r="C670" s="265"/>
      <c r="D670" s="269"/>
      <c r="E670" s="241"/>
      <c r="F670" s="238"/>
      <c r="G670" s="238"/>
      <c r="H670" s="238"/>
      <c r="I670" s="238"/>
      <c r="J670" s="101"/>
      <c r="K670" s="255"/>
      <c r="L670" s="257"/>
    </row>
    <row r="671" spans="1:12" ht="23.1" customHeight="1" x14ac:dyDescent="0.25">
      <c r="A671" s="258"/>
      <c r="B671" s="44" t="s">
        <v>1</v>
      </c>
      <c r="C671" s="136"/>
      <c r="D671" s="102"/>
      <c r="E671" s="35"/>
      <c r="F671" s="245"/>
      <c r="G671" s="245"/>
      <c r="H671" s="245"/>
      <c r="I671" s="245"/>
      <c r="J671" s="26"/>
      <c r="K671" s="26">
        <f>J671</f>
        <v>0</v>
      </c>
      <c r="L671" s="25">
        <f>K671/J660</f>
        <v>0</v>
      </c>
    </row>
    <row r="672" spans="1:12" ht="23.1" customHeight="1" x14ac:dyDescent="0.25">
      <c r="A672" s="258"/>
      <c r="B672" s="247" t="s">
        <v>0</v>
      </c>
      <c r="C672" s="248"/>
      <c r="D672" s="292"/>
      <c r="E672" s="292"/>
      <c r="F672" s="246"/>
      <c r="G672" s="246"/>
      <c r="H672" s="246"/>
      <c r="I672" s="246"/>
      <c r="J672" s="101"/>
      <c r="K672" s="256">
        <f>J672+J673+J674+J675</f>
        <v>0</v>
      </c>
      <c r="L672" s="257">
        <f>K672/J660</f>
        <v>0</v>
      </c>
    </row>
    <row r="673" spans="1:12" ht="23.1" customHeight="1" x14ac:dyDescent="0.25">
      <c r="A673" s="258"/>
      <c r="B673" s="247"/>
      <c r="C673" s="249"/>
      <c r="D673" s="238"/>
      <c r="E673" s="238"/>
      <c r="F673" s="246"/>
      <c r="G673" s="246"/>
      <c r="H673" s="246"/>
      <c r="I673" s="246"/>
      <c r="J673" s="101"/>
      <c r="K673" s="256"/>
      <c r="L673" s="257"/>
    </row>
    <row r="674" spans="1:12" ht="23.1" customHeight="1" x14ac:dyDescent="0.25">
      <c r="A674" s="258"/>
      <c r="B674" s="247"/>
      <c r="C674" s="249"/>
      <c r="D674" s="238"/>
      <c r="E674" s="238"/>
      <c r="F674" s="246"/>
      <c r="G674" s="246"/>
      <c r="H674" s="246"/>
      <c r="I674" s="246"/>
      <c r="J674" s="101"/>
      <c r="K674" s="256"/>
      <c r="L674" s="257"/>
    </row>
    <row r="675" spans="1:12" ht="23.1" customHeight="1" x14ac:dyDescent="0.25">
      <c r="A675" s="258"/>
      <c r="B675" s="247"/>
      <c r="C675" s="249"/>
      <c r="D675" s="238"/>
      <c r="E675" s="238"/>
      <c r="F675" s="238"/>
      <c r="G675" s="238"/>
      <c r="H675" s="238"/>
      <c r="I675" s="238"/>
      <c r="J675" s="103"/>
      <c r="K675" s="256"/>
      <c r="L675" s="257"/>
    </row>
    <row r="676" spans="1:12" ht="23.1" customHeight="1" x14ac:dyDescent="0.25">
      <c r="A676" s="258"/>
      <c r="B676" s="44" t="s">
        <v>1</v>
      </c>
      <c r="C676" s="137"/>
      <c r="D676" s="102"/>
      <c r="E676" s="34"/>
      <c r="F676" s="279"/>
      <c r="G676" s="279"/>
      <c r="H676" s="279"/>
      <c r="I676" s="279"/>
      <c r="J676" s="27"/>
      <c r="K676" s="27">
        <f>J676</f>
        <v>0</v>
      </c>
      <c r="L676" s="25">
        <f>K676/J660</f>
        <v>0</v>
      </c>
    </row>
    <row r="677" spans="1:12" ht="23.1" customHeight="1" x14ac:dyDescent="0.25">
      <c r="A677" s="94"/>
      <c r="B677" s="100" t="s">
        <v>0</v>
      </c>
      <c r="C677" s="138"/>
      <c r="D677" s="104"/>
      <c r="E677" s="104"/>
      <c r="F677" s="246"/>
      <c r="G677" s="246"/>
      <c r="H677" s="246"/>
      <c r="I677" s="246"/>
      <c r="J677" s="101"/>
      <c r="K677" s="101">
        <f>J677</f>
        <v>0</v>
      </c>
      <c r="L677" s="99">
        <f>K677/J660</f>
        <v>0</v>
      </c>
    </row>
    <row r="678" spans="1:12" ht="23.1" customHeight="1" x14ac:dyDescent="0.25">
      <c r="A678" s="258" t="s">
        <v>11</v>
      </c>
      <c r="B678" s="259"/>
      <c r="C678" s="138"/>
      <c r="D678" s="98"/>
      <c r="E678" s="104"/>
      <c r="F678" s="246"/>
      <c r="G678" s="246"/>
      <c r="H678" s="246"/>
      <c r="I678" s="246"/>
      <c r="J678" s="101"/>
      <c r="K678" s="101">
        <f>J678</f>
        <v>0</v>
      </c>
      <c r="L678" s="99">
        <f>K678/J660</f>
        <v>0</v>
      </c>
    </row>
    <row r="679" spans="1:12" ht="23.1" customHeight="1" x14ac:dyDescent="0.25">
      <c r="A679" s="260" t="s">
        <v>6</v>
      </c>
      <c r="B679" s="261"/>
      <c r="C679" s="139"/>
      <c r="D679" s="91"/>
      <c r="E679" s="91"/>
      <c r="F679" s="276"/>
      <c r="G679" s="276"/>
      <c r="H679" s="276"/>
      <c r="I679" s="276"/>
      <c r="J679" s="20"/>
      <c r="K679" s="20">
        <f>J679</f>
        <v>0</v>
      </c>
      <c r="L679" s="21">
        <f>K679/J660</f>
        <v>0</v>
      </c>
    </row>
    <row r="680" spans="1:12" ht="23.1" customHeight="1" x14ac:dyDescent="0.25">
      <c r="A680" s="260" t="s">
        <v>6</v>
      </c>
      <c r="B680" s="261"/>
      <c r="C680" s="139"/>
      <c r="D680" s="91"/>
      <c r="E680" s="91"/>
      <c r="F680" s="276"/>
      <c r="G680" s="276"/>
      <c r="H680" s="276"/>
      <c r="I680" s="276"/>
      <c r="J680" s="20"/>
      <c r="K680" s="20">
        <f>J680</f>
        <v>0</v>
      </c>
      <c r="L680" s="21">
        <f>K680/J660</f>
        <v>0</v>
      </c>
    </row>
    <row r="681" spans="1:12" ht="23.1" customHeight="1" thickBot="1" x14ac:dyDescent="0.3">
      <c r="A681" s="290" t="s">
        <v>238</v>
      </c>
      <c r="B681" s="291"/>
      <c r="C681" s="36">
        <f>D662+D666+D667+D671+D672+D676+D678+D679+D680</f>
        <v>0</v>
      </c>
      <c r="D681" s="36" t="s">
        <v>239</v>
      </c>
      <c r="E681" s="61">
        <f>SUM(E662:E680)/10</f>
        <v>0</v>
      </c>
      <c r="F681" s="289"/>
      <c r="G681" s="289"/>
      <c r="H681" s="289"/>
      <c r="I681" s="289"/>
      <c r="J681" s="42" t="s">
        <v>97</v>
      </c>
      <c r="K681" s="42">
        <f>SUM(K662:K680)</f>
        <v>0</v>
      </c>
      <c r="L681" s="43">
        <f>SUM(L662:L680)</f>
        <v>0</v>
      </c>
    </row>
    <row r="682" spans="1:12" ht="23.1" customHeight="1" thickBot="1" x14ac:dyDescent="0.3"/>
    <row r="683" spans="1:12" ht="23.1" customHeight="1" thickBot="1" x14ac:dyDescent="0.3">
      <c r="A683" s="273" t="s">
        <v>186</v>
      </c>
      <c r="B683" s="242"/>
      <c r="C683" s="242"/>
      <c r="D683" s="242"/>
      <c r="E683" s="242"/>
      <c r="F683" s="242"/>
      <c r="G683" s="242"/>
      <c r="H683" s="242"/>
      <c r="I683" s="242"/>
      <c r="J683" s="242" t="s">
        <v>617</v>
      </c>
      <c r="K683" s="242"/>
      <c r="L683" s="243"/>
    </row>
    <row r="684" spans="1:12" ht="23.1" customHeight="1" x14ac:dyDescent="0.25">
      <c r="A684" s="283" t="s">
        <v>169</v>
      </c>
      <c r="B684" s="284"/>
      <c r="C684" s="284"/>
      <c r="D684" s="284"/>
      <c r="E684" s="286" t="s">
        <v>183</v>
      </c>
      <c r="F684" s="286"/>
      <c r="G684" s="286"/>
      <c r="H684" s="286"/>
      <c r="I684" s="286"/>
      <c r="J684" s="277"/>
      <c r="K684" s="277"/>
      <c r="L684" s="278"/>
    </row>
    <row r="685" spans="1:12" ht="23.1" customHeight="1" x14ac:dyDescent="0.25">
      <c r="A685" s="46" t="s">
        <v>170</v>
      </c>
      <c r="B685" s="92"/>
      <c r="C685" s="45" t="s">
        <v>174</v>
      </c>
      <c r="D685" s="92"/>
      <c r="E685" s="285" t="s">
        <v>177</v>
      </c>
      <c r="F685" s="285"/>
      <c r="G685" s="285"/>
      <c r="H685" s="285"/>
      <c r="I685" s="285"/>
      <c r="J685" s="251"/>
      <c r="K685" s="251"/>
      <c r="L685" s="252"/>
    </row>
    <row r="686" spans="1:12" ht="23.1" customHeight="1" x14ac:dyDescent="0.25">
      <c r="A686" s="46" t="s">
        <v>9</v>
      </c>
      <c r="B686" s="92"/>
      <c r="C686" s="45" t="s">
        <v>174</v>
      </c>
      <c r="D686" s="92"/>
      <c r="E686" s="250" t="s">
        <v>178</v>
      </c>
      <c r="F686" s="250"/>
      <c r="G686" s="250"/>
      <c r="H686" s="250"/>
      <c r="I686" s="250"/>
      <c r="J686" s="251"/>
      <c r="K686" s="251"/>
      <c r="L686" s="252"/>
    </row>
    <row r="687" spans="1:12" ht="23.1" customHeight="1" thickBot="1" x14ac:dyDescent="0.3">
      <c r="A687" s="56" t="s">
        <v>10</v>
      </c>
      <c r="B687" s="95"/>
      <c r="C687" s="57" t="s">
        <v>174</v>
      </c>
      <c r="D687" s="95"/>
      <c r="E687" s="253" t="s">
        <v>181</v>
      </c>
      <c r="F687" s="253"/>
      <c r="G687" s="253"/>
      <c r="H687" s="253"/>
      <c r="I687" s="253"/>
      <c r="J687" s="170">
        <v>8</v>
      </c>
      <c r="K687" s="168"/>
      <c r="L687" s="196" t="s">
        <v>593</v>
      </c>
    </row>
    <row r="688" spans="1:12" ht="23.1" customHeight="1" thickBot="1" x14ac:dyDescent="0.3">
      <c r="A688" s="58" t="s">
        <v>5</v>
      </c>
      <c r="B688" s="59" t="s">
        <v>185</v>
      </c>
      <c r="C688" s="39" t="s">
        <v>2</v>
      </c>
      <c r="D688" s="39" t="s">
        <v>3</v>
      </c>
      <c r="E688" s="97" t="s">
        <v>29</v>
      </c>
      <c r="F688" s="239" t="s">
        <v>17</v>
      </c>
      <c r="G688" s="239"/>
      <c r="H688" s="239"/>
      <c r="I688" s="239"/>
      <c r="J688" s="244" t="s">
        <v>18</v>
      </c>
      <c r="K688" s="244"/>
      <c r="L688" s="167" t="s">
        <v>190</v>
      </c>
    </row>
    <row r="689" spans="1:12" ht="23.1" customHeight="1" x14ac:dyDescent="0.25">
      <c r="A689" s="264"/>
      <c r="B689" s="266" t="s">
        <v>0</v>
      </c>
      <c r="C689" s="267"/>
      <c r="D689" s="268"/>
      <c r="E689" s="270"/>
      <c r="F689" s="240"/>
      <c r="G689" s="240"/>
      <c r="H689" s="240"/>
      <c r="I689" s="240"/>
      <c r="J689" s="31"/>
      <c r="K689" s="254">
        <f>J689+J690+J691+J692</f>
        <v>0</v>
      </c>
      <c r="L689" s="271">
        <f>K689/J687</f>
        <v>0</v>
      </c>
    </row>
    <row r="690" spans="1:12" ht="23.1" customHeight="1" x14ac:dyDescent="0.25">
      <c r="A690" s="258"/>
      <c r="B690" s="247"/>
      <c r="C690" s="265"/>
      <c r="D690" s="269"/>
      <c r="E690" s="241"/>
      <c r="F690" s="241"/>
      <c r="G690" s="241"/>
      <c r="H690" s="241"/>
      <c r="I690" s="241"/>
      <c r="J690" s="19"/>
      <c r="K690" s="255"/>
      <c r="L690" s="257"/>
    </row>
    <row r="691" spans="1:12" ht="23.1" customHeight="1" x14ac:dyDescent="0.25">
      <c r="A691" s="258"/>
      <c r="B691" s="247"/>
      <c r="C691" s="265"/>
      <c r="D691" s="269"/>
      <c r="E691" s="241"/>
      <c r="F691" s="241"/>
      <c r="G691" s="241"/>
      <c r="H691" s="241"/>
      <c r="I691" s="241"/>
      <c r="J691" s="19"/>
      <c r="K691" s="255"/>
      <c r="L691" s="257"/>
    </row>
    <row r="692" spans="1:12" ht="23.1" customHeight="1" x14ac:dyDescent="0.25">
      <c r="A692" s="258"/>
      <c r="B692" s="247"/>
      <c r="C692" s="265"/>
      <c r="D692" s="269"/>
      <c r="E692" s="241"/>
      <c r="F692" s="238"/>
      <c r="G692" s="238"/>
      <c r="H692" s="238"/>
      <c r="I692" s="238"/>
      <c r="J692" s="103"/>
      <c r="K692" s="255"/>
      <c r="L692" s="257"/>
    </row>
    <row r="693" spans="1:12" ht="23.1" customHeight="1" x14ac:dyDescent="0.25">
      <c r="A693" s="258"/>
      <c r="B693" s="44" t="s">
        <v>1</v>
      </c>
      <c r="C693" s="135"/>
      <c r="D693" s="102"/>
      <c r="E693" s="23"/>
      <c r="F693" s="237"/>
      <c r="G693" s="237"/>
      <c r="H693" s="237"/>
      <c r="I693" s="237"/>
      <c r="J693" s="24"/>
      <c r="K693" s="24">
        <v>0</v>
      </c>
      <c r="L693" s="25">
        <f>K693/J687</f>
        <v>0</v>
      </c>
    </row>
    <row r="694" spans="1:12" ht="23.1" customHeight="1" x14ac:dyDescent="0.25">
      <c r="A694" s="258"/>
      <c r="B694" s="247" t="s">
        <v>0</v>
      </c>
      <c r="C694" s="265"/>
      <c r="D694" s="272"/>
      <c r="E694" s="288"/>
      <c r="F694" s="238"/>
      <c r="G694" s="238"/>
      <c r="H694" s="238"/>
      <c r="I694" s="238"/>
      <c r="J694" s="103"/>
      <c r="K694" s="255">
        <f>J694+J695+J696+J697</f>
        <v>0</v>
      </c>
      <c r="L694" s="257">
        <f>K694/J687</f>
        <v>0</v>
      </c>
    </row>
    <row r="695" spans="1:12" ht="23.1" customHeight="1" x14ac:dyDescent="0.25">
      <c r="A695" s="258"/>
      <c r="B695" s="247"/>
      <c r="C695" s="265"/>
      <c r="D695" s="269"/>
      <c r="E695" s="241"/>
      <c r="F695" s="238"/>
      <c r="G695" s="238"/>
      <c r="H695" s="238"/>
      <c r="I695" s="238"/>
      <c r="J695" s="103"/>
      <c r="K695" s="255"/>
      <c r="L695" s="257"/>
    </row>
    <row r="696" spans="1:12" ht="23.1" customHeight="1" x14ac:dyDescent="0.25">
      <c r="A696" s="258"/>
      <c r="B696" s="247"/>
      <c r="C696" s="265"/>
      <c r="D696" s="269"/>
      <c r="E696" s="241"/>
      <c r="F696" s="238"/>
      <c r="G696" s="238"/>
      <c r="H696" s="238"/>
      <c r="I696" s="238"/>
      <c r="J696" s="101"/>
      <c r="K696" s="255"/>
      <c r="L696" s="257"/>
    </row>
    <row r="697" spans="1:12" ht="23.1" customHeight="1" x14ac:dyDescent="0.25">
      <c r="A697" s="258"/>
      <c r="B697" s="247"/>
      <c r="C697" s="265"/>
      <c r="D697" s="269"/>
      <c r="E697" s="241"/>
      <c r="F697" s="238"/>
      <c r="G697" s="238"/>
      <c r="H697" s="238"/>
      <c r="I697" s="238"/>
      <c r="J697" s="101"/>
      <c r="K697" s="255"/>
      <c r="L697" s="257"/>
    </row>
    <row r="698" spans="1:12" ht="23.1" customHeight="1" x14ac:dyDescent="0.25">
      <c r="A698" s="258"/>
      <c r="B698" s="44" t="s">
        <v>1</v>
      </c>
      <c r="C698" s="136"/>
      <c r="D698" s="102"/>
      <c r="E698" s="35"/>
      <c r="F698" s="245"/>
      <c r="G698" s="245"/>
      <c r="H698" s="245"/>
      <c r="I698" s="245"/>
      <c r="J698" s="26"/>
      <c r="K698" s="26">
        <f>J698</f>
        <v>0</v>
      </c>
      <c r="L698" s="25">
        <f>K698/J687</f>
        <v>0</v>
      </c>
    </row>
    <row r="699" spans="1:12" ht="23.1" customHeight="1" x14ac:dyDescent="0.25">
      <c r="A699" s="258"/>
      <c r="B699" s="247" t="s">
        <v>0</v>
      </c>
      <c r="C699" s="248"/>
      <c r="D699" s="292"/>
      <c r="E699" s="292"/>
      <c r="F699" s="246"/>
      <c r="G699" s="246"/>
      <c r="H699" s="246"/>
      <c r="I699" s="246"/>
      <c r="J699" s="101"/>
      <c r="K699" s="256">
        <f>J699+J700+J701+J702</f>
        <v>0</v>
      </c>
      <c r="L699" s="257">
        <f>K699/J687</f>
        <v>0</v>
      </c>
    </row>
    <row r="700" spans="1:12" ht="23.1" customHeight="1" x14ac:dyDescent="0.25">
      <c r="A700" s="258"/>
      <c r="B700" s="247"/>
      <c r="C700" s="249"/>
      <c r="D700" s="238"/>
      <c r="E700" s="238"/>
      <c r="F700" s="246"/>
      <c r="G700" s="246"/>
      <c r="H700" s="246"/>
      <c r="I700" s="246"/>
      <c r="J700" s="101"/>
      <c r="K700" s="256"/>
      <c r="L700" s="257"/>
    </row>
    <row r="701" spans="1:12" ht="23.1" customHeight="1" x14ac:dyDescent="0.25">
      <c r="A701" s="258"/>
      <c r="B701" s="247"/>
      <c r="C701" s="249"/>
      <c r="D701" s="238"/>
      <c r="E701" s="238"/>
      <c r="F701" s="246"/>
      <c r="G701" s="246"/>
      <c r="H701" s="246"/>
      <c r="I701" s="246"/>
      <c r="J701" s="101"/>
      <c r="K701" s="256"/>
      <c r="L701" s="257"/>
    </row>
    <row r="702" spans="1:12" ht="23.1" customHeight="1" x14ac:dyDescent="0.25">
      <c r="A702" s="258"/>
      <c r="B702" s="247"/>
      <c r="C702" s="249"/>
      <c r="D702" s="238"/>
      <c r="E702" s="238"/>
      <c r="F702" s="238"/>
      <c r="G702" s="238"/>
      <c r="H702" s="238"/>
      <c r="I702" s="238"/>
      <c r="J702" s="103"/>
      <c r="K702" s="256"/>
      <c r="L702" s="257"/>
    </row>
    <row r="703" spans="1:12" ht="23.1" customHeight="1" x14ac:dyDescent="0.25">
      <c r="A703" s="258"/>
      <c r="B703" s="44" t="s">
        <v>1</v>
      </c>
      <c r="C703" s="137"/>
      <c r="D703" s="102"/>
      <c r="E703" s="34"/>
      <c r="F703" s="279"/>
      <c r="G703" s="279"/>
      <c r="H703" s="279"/>
      <c r="I703" s="279"/>
      <c r="J703" s="27"/>
      <c r="K703" s="27">
        <f>J703</f>
        <v>0</v>
      </c>
      <c r="L703" s="25">
        <f>K703/J687</f>
        <v>0</v>
      </c>
    </row>
    <row r="704" spans="1:12" ht="23.1" customHeight="1" x14ac:dyDescent="0.25">
      <c r="A704" s="94"/>
      <c r="B704" s="100" t="s">
        <v>0</v>
      </c>
      <c r="C704" s="138"/>
      <c r="D704" s="104"/>
      <c r="E704" s="104"/>
      <c r="F704" s="246"/>
      <c r="G704" s="246"/>
      <c r="H704" s="246"/>
      <c r="I704" s="246"/>
      <c r="J704" s="101"/>
      <c r="K704" s="101">
        <f>J704</f>
        <v>0</v>
      </c>
      <c r="L704" s="99">
        <f>K704/J687</f>
        <v>0</v>
      </c>
    </row>
    <row r="705" spans="1:12" ht="23.1" customHeight="1" x14ac:dyDescent="0.25">
      <c r="A705" s="258" t="s">
        <v>11</v>
      </c>
      <c r="B705" s="259"/>
      <c r="C705" s="138"/>
      <c r="D705" s="98"/>
      <c r="E705" s="104"/>
      <c r="F705" s="246"/>
      <c r="G705" s="246"/>
      <c r="H705" s="246"/>
      <c r="I705" s="246"/>
      <c r="J705" s="101"/>
      <c r="K705" s="101">
        <f>J705</f>
        <v>0</v>
      </c>
      <c r="L705" s="99">
        <f>K705/J687</f>
        <v>0</v>
      </c>
    </row>
    <row r="706" spans="1:12" ht="23.1" customHeight="1" x14ac:dyDescent="0.25">
      <c r="A706" s="260" t="s">
        <v>6</v>
      </c>
      <c r="B706" s="261"/>
      <c r="C706" s="139"/>
      <c r="D706" s="91"/>
      <c r="E706" s="91"/>
      <c r="F706" s="276"/>
      <c r="G706" s="276"/>
      <c r="H706" s="276"/>
      <c r="I706" s="276"/>
      <c r="J706" s="20"/>
      <c r="K706" s="20">
        <f>J706</f>
        <v>0</v>
      </c>
      <c r="L706" s="21">
        <f>K706/J687</f>
        <v>0</v>
      </c>
    </row>
    <row r="707" spans="1:12" ht="23.1" customHeight="1" x14ac:dyDescent="0.25">
      <c r="A707" s="260" t="s">
        <v>6</v>
      </c>
      <c r="B707" s="261"/>
      <c r="C707" s="139"/>
      <c r="D707" s="91"/>
      <c r="E707" s="91"/>
      <c r="F707" s="276"/>
      <c r="G707" s="276"/>
      <c r="H707" s="276"/>
      <c r="I707" s="276"/>
      <c r="J707" s="20"/>
      <c r="K707" s="20">
        <f>J707</f>
        <v>0</v>
      </c>
      <c r="L707" s="21">
        <f>K707/J687</f>
        <v>0</v>
      </c>
    </row>
    <row r="708" spans="1:12" ht="23.1" customHeight="1" thickBot="1" x14ac:dyDescent="0.3">
      <c r="A708" s="290" t="s">
        <v>238</v>
      </c>
      <c r="B708" s="291"/>
      <c r="C708" s="36">
        <f>D689+D693+D694+D698+D699+D703+D705+D706+D707</f>
        <v>0</v>
      </c>
      <c r="D708" s="36" t="s">
        <v>239</v>
      </c>
      <c r="E708" s="61">
        <f>SUM(E689:E707)/10</f>
        <v>0</v>
      </c>
      <c r="F708" s="289"/>
      <c r="G708" s="289"/>
      <c r="H708" s="289"/>
      <c r="I708" s="289"/>
      <c r="J708" s="42" t="s">
        <v>97</v>
      </c>
      <c r="K708" s="42">
        <f>SUM(K689:K707)</f>
        <v>0</v>
      </c>
      <c r="L708" s="43">
        <f>SUM(L689:L707)</f>
        <v>0</v>
      </c>
    </row>
    <row r="709" spans="1:12" ht="23.1" customHeight="1" thickBot="1" x14ac:dyDescent="0.3"/>
    <row r="710" spans="1:12" ht="23.1" customHeight="1" thickBot="1" x14ac:dyDescent="0.3">
      <c r="A710" s="273" t="s">
        <v>186</v>
      </c>
      <c r="B710" s="242"/>
      <c r="C710" s="242"/>
      <c r="D710" s="242"/>
      <c r="E710" s="242"/>
      <c r="F710" s="242"/>
      <c r="G710" s="242"/>
      <c r="H710" s="242"/>
      <c r="I710" s="242"/>
      <c r="J710" s="242" t="s">
        <v>618</v>
      </c>
      <c r="K710" s="242"/>
      <c r="L710" s="243"/>
    </row>
    <row r="711" spans="1:12" ht="23.1" customHeight="1" x14ac:dyDescent="0.25">
      <c r="A711" s="283" t="s">
        <v>169</v>
      </c>
      <c r="B711" s="284"/>
      <c r="C711" s="284"/>
      <c r="D711" s="284"/>
      <c r="E711" s="286" t="s">
        <v>183</v>
      </c>
      <c r="F711" s="286"/>
      <c r="G711" s="286"/>
      <c r="H711" s="286"/>
      <c r="I711" s="286"/>
      <c r="J711" s="277"/>
      <c r="K711" s="277"/>
      <c r="L711" s="278"/>
    </row>
    <row r="712" spans="1:12" ht="23.1" customHeight="1" x14ac:dyDescent="0.25">
      <c r="A712" s="46" t="s">
        <v>170</v>
      </c>
      <c r="B712" s="92"/>
      <c r="C712" s="45" t="s">
        <v>174</v>
      </c>
      <c r="D712" s="92"/>
      <c r="E712" s="285" t="s">
        <v>177</v>
      </c>
      <c r="F712" s="285"/>
      <c r="G712" s="285"/>
      <c r="H712" s="285"/>
      <c r="I712" s="285"/>
      <c r="J712" s="251"/>
      <c r="K712" s="251"/>
      <c r="L712" s="252"/>
    </row>
    <row r="713" spans="1:12" ht="23.1" customHeight="1" x14ac:dyDescent="0.25">
      <c r="A713" s="46" t="s">
        <v>9</v>
      </c>
      <c r="B713" s="92"/>
      <c r="C713" s="45" t="s">
        <v>174</v>
      </c>
      <c r="D713" s="92"/>
      <c r="E713" s="250" t="s">
        <v>178</v>
      </c>
      <c r="F713" s="250"/>
      <c r="G713" s="250"/>
      <c r="H713" s="250"/>
      <c r="I713" s="250"/>
      <c r="J713" s="251"/>
      <c r="K713" s="251"/>
      <c r="L713" s="252"/>
    </row>
    <row r="714" spans="1:12" ht="23.1" customHeight="1" thickBot="1" x14ac:dyDescent="0.3">
      <c r="A714" s="56" t="s">
        <v>10</v>
      </c>
      <c r="B714" s="95"/>
      <c r="C714" s="57" t="s">
        <v>174</v>
      </c>
      <c r="D714" s="95"/>
      <c r="E714" s="253" t="s">
        <v>181</v>
      </c>
      <c r="F714" s="253"/>
      <c r="G714" s="253"/>
      <c r="H714" s="253"/>
      <c r="I714" s="253"/>
      <c r="J714" s="170">
        <v>8</v>
      </c>
      <c r="K714" s="168"/>
      <c r="L714" s="196" t="s">
        <v>593</v>
      </c>
    </row>
    <row r="715" spans="1:12" ht="23.1" customHeight="1" thickBot="1" x14ac:dyDescent="0.3">
      <c r="A715" s="58" t="s">
        <v>5</v>
      </c>
      <c r="B715" s="59" t="s">
        <v>185</v>
      </c>
      <c r="C715" s="39" t="s">
        <v>2</v>
      </c>
      <c r="D715" s="39" t="s">
        <v>3</v>
      </c>
      <c r="E715" s="97" t="s">
        <v>29</v>
      </c>
      <c r="F715" s="239" t="s">
        <v>17</v>
      </c>
      <c r="G715" s="239"/>
      <c r="H715" s="239"/>
      <c r="I715" s="239"/>
      <c r="J715" s="244" t="s">
        <v>18</v>
      </c>
      <c r="K715" s="244"/>
      <c r="L715" s="167" t="s">
        <v>190</v>
      </c>
    </row>
    <row r="716" spans="1:12" ht="23.1" customHeight="1" x14ac:dyDescent="0.25">
      <c r="A716" s="264"/>
      <c r="B716" s="266" t="s">
        <v>0</v>
      </c>
      <c r="C716" s="267"/>
      <c r="D716" s="268"/>
      <c r="E716" s="270"/>
      <c r="F716" s="240"/>
      <c r="G716" s="240"/>
      <c r="H716" s="240"/>
      <c r="I716" s="240"/>
      <c r="J716" s="31"/>
      <c r="K716" s="254">
        <f>J716+J717+J718+J719</f>
        <v>0</v>
      </c>
      <c r="L716" s="271">
        <f>K716/J714</f>
        <v>0</v>
      </c>
    </row>
    <row r="717" spans="1:12" ht="23.1" customHeight="1" x14ac:dyDescent="0.25">
      <c r="A717" s="258"/>
      <c r="B717" s="247"/>
      <c r="C717" s="265"/>
      <c r="D717" s="269"/>
      <c r="E717" s="241"/>
      <c r="F717" s="241"/>
      <c r="G717" s="241"/>
      <c r="H717" s="241"/>
      <c r="I717" s="241"/>
      <c r="J717" s="19"/>
      <c r="K717" s="255"/>
      <c r="L717" s="257"/>
    </row>
    <row r="718" spans="1:12" ht="23.1" customHeight="1" x14ac:dyDescent="0.25">
      <c r="A718" s="258"/>
      <c r="B718" s="247"/>
      <c r="C718" s="265"/>
      <c r="D718" s="269"/>
      <c r="E718" s="241"/>
      <c r="F718" s="241"/>
      <c r="G718" s="241"/>
      <c r="H718" s="241"/>
      <c r="I718" s="241"/>
      <c r="J718" s="19"/>
      <c r="K718" s="255"/>
      <c r="L718" s="257"/>
    </row>
    <row r="719" spans="1:12" ht="23.1" customHeight="1" x14ac:dyDescent="0.25">
      <c r="A719" s="258"/>
      <c r="B719" s="247"/>
      <c r="C719" s="265"/>
      <c r="D719" s="269"/>
      <c r="E719" s="241"/>
      <c r="F719" s="238"/>
      <c r="G719" s="238"/>
      <c r="H719" s="238"/>
      <c r="I719" s="238"/>
      <c r="J719" s="103"/>
      <c r="K719" s="255"/>
      <c r="L719" s="257"/>
    </row>
    <row r="720" spans="1:12" ht="23.1" customHeight="1" x14ac:dyDescent="0.25">
      <c r="A720" s="258"/>
      <c r="B720" s="44" t="s">
        <v>1</v>
      </c>
      <c r="C720" s="135"/>
      <c r="D720" s="102"/>
      <c r="E720" s="23"/>
      <c r="F720" s="237"/>
      <c r="G720" s="237"/>
      <c r="H720" s="237"/>
      <c r="I720" s="237"/>
      <c r="J720" s="24"/>
      <c r="K720" s="24">
        <v>0</v>
      </c>
      <c r="L720" s="25">
        <f>K720/J714</f>
        <v>0</v>
      </c>
    </row>
    <row r="721" spans="1:12" ht="23.1" customHeight="1" x14ac:dyDescent="0.25">
      <c r="A721" s="258"/>
      <c r="B721" s="247" t="s">
        <v>0</v>
      </c>
      <c r="C721" s="265"/>
      <c r="D721" s="272"/>
      <c r="E721" s="288"/>
      <c r="F721" s="238"/>
      <c r="G721" s="238"/>
      <c r="H721" s="238"/>
      <c r="I721" s="238"/>
      <c r="J721" s="103"/>
      <c r="K721" s="255">
        <f>J721+J722+J723+J724</f>
        <v>0</v>
      </c>
      <c r="L721" s="257">
        <f>K721/J714</f>
        <v>0</v>
      </c>
    </row>
    <row r="722" spans="1:12" ht="23.1" customHeight="1" x14ac:dyDescent="0.25">
      <c r="A722" s="258"/>
      <c r="B722" s="247"/>
      <c r="C722" s="265"/>
      <c r="D722" s="269"/>
      <c r="E722" s="241"/>
      <c r="F722" s="238"/>
      <c r="G722" s="238"/>
      <c r="H722" s="238"/>
      <c r="I722" s="238"/>
      <c r="J722" s="103"/>
      <c r="K722" s="255"/>
      <c r="L722" s="257"/>
    </row>
    <row r="723" spans="1:12" ht="23.1" customHeight="1" x14ac:dyDescent="0.25">
      <c r="A723" s="258"/>
      <c r="B723" s="247"/>
      <c r="C723" s="265"/>
      <c r="D723" s="269"/>
      <c r="E723" s="241"/>
      <c r="F723" s="238"/>
      <c r="G723" s="238"/>
      <c r="H723" s="238"/>
      <c r="I723" s="238"/>
      <c r="J723" s="101"/>
      <c r="K723" s="255"/>
      <c r="L723" s="257"/>
    </row>
    <row r="724" spans="1:12" ht="23.1" customHeight="1" x14ac:dyDescent="0.25">
      <c r="A724" s="258"/>
      <c r="B724" s="247"/>
      <c r="C724" s="265"/>
      <c r="D724" s="269"/>
      <c r="E724" s="241"/>
      <c r="F724" s="238"/>
      <c r="G724" s="238"/>
      <c r="H724" s="238"/>
      <c r="I724" s="238"/>
      <c r="J724" s="101"/>
      <c r="K724" s="255"/>
      <c r="L724" s="257"/>
    </row>
    <row r="725" spans="1:12" ht="23.1" customHeight="1" x14ac:dyDescent="0.25">
      <c r="A725" s="258"/>
      <c r="B725" s="44" t="s">
        <v>1</v>
      </c>
      <c r="C725" s="136"/>
      <c r="D725" s="102"/>
      <c r="E725" s="35"/>
      <c r="F725" s="245"/>
      <c r="G725" s="245"/>
      <c r="H725" s="245"/>
      <c r="I725" s="245"/>
      <c r="J725" s="26"/>
      <c r="K725" s="26">
        <f>J725</f>
        <v>0</v>
      </c>
      <c r="L725" s="25">
        <f>K725/J714</f>
        <v>0</v>
      </c>
    </row>
    <row r="726" spans="1:12" ht="23.1" customHeight="1" x14ac:dyDescent="0.25">
      <c r="A726" s="258"/>
      <c r="B726" s="247" t="s">
        <v>0</v>
      </c>
      <c r="C726" s="248"/>
      <c r="D726" s="292"/>
      <c r="E726" s="292"/>
      <c r="F726" s="246"/>
      <c r="G726" s="246"/>
      <c r="H726" s="246"/>
      <c r="I726" s="246"/>
      <c r="J726" s="101"/>
      <c r="K726" s="256">
        <f>J726+J727+J728+J729</f>
        <v>0</v>
      </c>
      <c r="L726" s="257">
        <f>K726/J714</f>
        <v>0</v>
      </c>
    </row>
    <row r="727" spans="1:12" ht="23.1" customHeight="1" x14ac:dyDescent="0.25">
      <c r="A727" s="258"/>
      <c r="B727" s="247"/>
      <c r="C727" s="249"/>
      <c r="D727" s="238"/>
      <c r="E727" s="238"/>
      <c r="F727" s="246"/>
      <c r="G727" s="246"/>
      <c r="H727" s="246"/>
      <c r="I727" s="246"/>
      <c r="J727" s="101"/>
      <c r="K727" s="256"/>
      <c r="L727" s="257"/>
    </row>
    <row r="728" spans="1:12" ht="23.1" customHeight="1" x14ac:dyDescent="0.25">
      <c r="A728" s="258"/>
      <c r="B728" s="247"/>
      <c r="C728" s="249"/>
      <c r="D728" s="238"/>
      <c r="E728" s="238"/>
      <c r="F728" s="246"/>
      <c r="G728" s="246"/>
      <c r="H728" s="246"/>
      <c r="I728" s="246"/>
      <c r="J728" s="101"/>
      <c r="K728" s="256"/>
      <c r="L728" s="257"/>
    </row>
    <row r="729" spans="1:12" ht="23.1" customHeight="1" x14ac:dyDescent="0.25">
      <c r="A729" s="258"/>
      <c r="B729" s="247"/>
      <c r="C729" s="249"/>
      <c r="D729" s="238"/>
      <c r="E729" s="238"/>
      <c r="F729" s="238"/>
      <c r="G729" s="238"/>
      <c r="H729" s="238"/>
      <c r="I729" s="238"/>
      <c r="J729" s="103"/>
      <c r="K729" s="256"/>
      <c r="L729" s="257"/>
    </row>
    <row r="730" spans="1:12" ht="23.1" customHeight="1" x14ac:dyDescent="0.25">
      <c r="A730" s="258"/>
      <c r="B730" s="44" t="s">
        <v>1</v>
      </c>
      <c r="C730" s="137"/>
      <c r="D730" s="102"/>
      <c r="E730" s="34"/>
      <c r="F730" s="279"/>
      <c r="G730" s="279"/>
      <c r="H730" s="279"/>
      <c r="I730" s="279"/>
      <c r="J730" s="27"/>
      <c r="K730" s="27">
        <f>J730</f>
        <v>0</v>
      </c>
      <c r="L730" s="25">
        <f>K730/J714</f>
        <v>0</v>
      </c>
    </row>
    <row r="731" spans="1:12" ht="23.1" customHeight="1" x14ac:dyDescent="0.25">
      <c r="A731" s="94"/>
      <c r="B731" s="100" t="s">
        <v>0</v>
      </c>
      <c r="C731" s="138"/>
      <c r="D731" s="104"/>
      <c r="E731" s="104"/>
      <c r="F731" s="246"/>
      <c r="G731" s="246"/>
      <c r="H731" s="246"/>
      <c r="I731" s="246"/>
      <c r="J731" s="101"/>
      <c r="K731" s="101">
        <f>J731</f>
        <v>0</v>
      </c>
      <c r="L731" s="99">
        <f>K731/J714</f>
        <v>0</v>
      </c>
    </row>
    <row r="732" spans="1:12" ht="23.1" customHeight="1" x14ac:dyDescent="0.25">
      <c r="A732" s="258" t="s">
        <v>11</v>
      </c>
      <c r="B732" s="259"/>
      <c r="C732" s="138"/>
      <c r="D732" s="98"/>
      <c r="E732" s="104"/>
      <c r="F732" s="246"/>
      <c r="G732" s="246"/>
      <c r="H732" s="246"/>
      <c r="I732" s="246"/>
      <c r="J732" s="101"/>
      <c r="K732" s="101">
        <f>J732</f>
        <v>0</v>
      </c>
      <c r="L732" s="99">
        <f>K732/J714</f>
        <v>0</v>
      </c>
    </row>
    <row r="733" spans="1:12" ht="23.1" customHeight="1" x14ac:dyDescent="0.25">
      <c r="A733" s="260" t="s">
        <v>6</v>
      </c>
      <c r="B733" s="261"/>
      <c r="C733" s="139"/>
      <c r="D733" s="91"/>
      <c r="E733" s="91"/>
      <c r="F733" s="276"/>
      <c r="G733" s="276"/>
      <c r="H733" s="276"/>
      <c r="I733" s="276"/>
      <c r="J733" s="20"/>
      <c r="K733" s="20">
        <f>J733</f>
        <v>0</v>
      </c>
      <c r="L733" s="21">
        <f>K733/J714</f>
        <v>0</v>
      </c>
    </row>
    <row r="734" spans="1:12" ht="23.1" customHeight="1" x14ac:dyDescent="0.25">
      <c r="A734" s="260" t="s">
        <v>6</v>
      </c>
      <c r="B734" s="261"/>
      <c r="C734" s="139"/>
      <c r="D734" s="91"/>
      <c r="E734" s="91"/>
      <c r="F734" s="276"/>
      <c r="G734" s="276"/>
      <c r="H734" s="276"/>
      <c r="I734" s="276"/>
      <c r="J734" s="20"/>
      <c r="K734" s="20">
        <f>J734</f>
        <v>0</v>
      </c>
      <c r="L734" s="21">
        <f>K734/J714</f>
        <v>0</v>
      </c>
    </row>
    <row r="735" spans="1:12" ht="23.1" customHeight="1" thickBot="1" x14ac:dyDescent="0.3">
      <c r="A735" s="290" t="s">
        <v>238</v>
      </c>
      <c r="B735" s="291"/>
      <c r="C735" s="36">
        <f>D716+D720+D721+D725+D726+D730+D732+D733+D734</f>
        <v>0</v>
      </c>
      <c r="D735" s="36" t="s">
        <v>239</v>
      </c>
      <c r="E735" s="61">
        <f>SUM(E716:E734)/10</f>
        <v>0</v>
      </c>
      <c r="F735" s="289"/>
      <c r="G735" s="289"/>
      <c r="H735" s="289"/>
      <c r="I735" s="289"/>
      <c r="J735" s="42" t="s">
        <v>97</v>
      </c>
      <c r="K735" s="42">
        <f>SUM(K716:K734)</f>
        <v>0</v>
      </c>
      <c r="L735" s="43">
        <f>SUM(L716:L734)</f>
        <v>0</v>
      </c>
    </row>
    <row r="736" spans="1:12" ht="23.1" customHeight="1" thickBot="1" x14ac:dyDescent="0.3"/>
    <row r="737" spans="1:12" ht="23.1" customHeight="1" thickBot="1" x14ac:dyDescent="0.3">
      <c r="A737" s="273" t="s">
        <v>186</v>
      </c>
      <c r="B737" s="242"/>
      <c r="C737" s="242"/>
      <c r="D737" s="242"/>
      <c r="E737" s="242"/>
      <c r="F737" s="242"/>
      <c r="G737" s="242"/>
      <c r="H737" s="242"/>
      <c r="I737" s="242"/>
      <c r="J737" s="242" t="s">
        <v>619</v>
      </c>
      <c r="K737" s="242"/>
      <c r="L737" s="243"/>
    </row>
    <row r="738" spans="1:12" ht="23.1" customHeight="1" x14ac:dyDescent="0.25">
      <c r="A738" s="283" t="s">
        <v>169</v>
      </c>
      <c r="B738" s="284"/>
      <c r="C738" s="284"/>
      <c r="D738" s="284"/>
      <c r="E738" s="286" t="s">
        <v>183</v>
      </c>
      <c r="F738" s="286"/>
      <c r="G738" s="286"/>
      <c r="H738" s="286"/>
      <c r="I738" s="286"/>
      <c r="J738" s="277"/>
      <c r="K738" s="277"/>
      <c r="L738" s="278"/>
    </row>
    <row r="739" spans="1:12" ht="23.1" customHeight="1" x14ac:dyDescent="0.25">
      <c r="A739" s="46" t="s">
        <v>170</v>
      </c>
      <c r="B739" s="92"/>
      <c r="C739" s="45" t="s">
        <v>174</v>
      </c>
      <c r="D739" s="92"/>
      <c r="E739" s="285" t="s">
        <v>177</v>
      </c>
      <c r="F739" s="285"/>
      <c r="G739" s="285"/>
      <c r="H739" s="285"/>
      <c r="I739" s="285"/>
      <c r="J739" s="251"/>
      <c r="K739" s="251"/>
      <c r="L739" s="252"/>
    </row>
    <row r="740" spans="1:12" ht="23.1" customHeight="1" x14ac:dyDescent="0.25">
      <c r="A740" s="46" t="s">
        <v>9</v>
      </c>
      <c r="B740" s="92"/>
      <c r="C740" s="45" t="s">
        <v>174</v>
      </c>
      <c r="D740" s="92"/>
      <c r="E740" s="250" t="s">
        <v>178</v>
      </c>
      <c r="F740" s="250"/>
      <c r="G740" s="250"/>
      <c r="H740" s="250"/>
      <c r="I740" s="250"/>
      <c r="J740" s="251"/>
      <c r="K740" s="251"/>
      <c r="L740" s="252"/>
    </row>
    <row r="741" spans="1:12" ht="23.1" customHeight="1" thickBot="1" x14ac:dyDescent="0.3">
      <c r="A741" s="56" t="s">
        <v>10</v>
      </c>
      <c r="B741" s="95"/>
      <c r="C741" s="57" t="s">
        <v>174</v>
      </c>
      <c r="D741" s="95"/>
      <c r="E741" s="253" t="s">
        <v>181</v>
      </c>
      <c r="F741" s="253"/>
      <c r="G741" s="253"/>
      <c r="H741" s="253"/>
      <c r="I741" s="253"/>
      <c r="J741" s="170">
        <v>8</v>
      </c>
      <c r="K741" s="168"/>
      <c r="L741" s="196" t="s">
        <v>593</v>
      </c>
    </row>
    <row r="742" spans="1:12" ht="23.1" customHeight="1" thickBot="1" x14ac:dyDescent="0.3">
      <c r="A742" s="58" t="s">
        <v>5</v>
      </c>
      <c r="B742" s="59" t="s">
        <v>185</v>
      </c>
      <c r="C742" s="39" t="s">
        <v>2</v>
      </c>
      <c r="D742" s="39" t="s">
        <v>3</v>
      </c>
      <c r="E742" s="97" t="s">
        <v>29</v>
      </c>
      <c r="F742" s="239" t="s">
        <v>17</v>
      </c>
      <c r="G742" s="239"/>
      <c r="H742" s="239"/>
      <c r="I742" s="239"/>
      <c r="J742" s="244" t="s">
        <v>18</v>
      </c>
      <c r="K742" s="244"/>
      <c r="L742" s="167" t="s">
        <v>190</v>
      </c>
    </row>
    <row r="743" spans="1:12" ht="23.1" customHeight="1" x14ac:dyDescent="0.25">
      <c r="A743" s="264"/>
      <c r="B743" s="266" t="s">
        <v>0</v>
      </c>
      <c r="C743" s="267"/>
      <c r="D743" s="268"/>
      <c r="E743" s="270"/>
      <c r="F743" s="240"/>
      <c r="G743" s="240"/>
      <c r="H743" s="240"/>
      <c r="I743" s="240"/>
      <c r="J743" s="31"/>
      <c r="K743" s="254">
        <f>J743+J744+J745+J746</f>
        <v>0</v>
      </c>
      <c r="L743" s="271">
        <f>K743/J741</f>
        <v>0</v>
      </c>
    </row>
    <row r="744" spans="1:12" ht="23.1" customHeight="1" x14ac:dyDescent="0.25">
      <c r="A744" s="258"/>
      <c r="B744" s="247"/>
      <c r="C744" s="265"/>
      <c r="D744" s="269"/>
      <c r="E744" s="241"/>
      <c r="F744" s="241"/>
      <c r="G744" s="241"/>
      <c r="H744" s="241"/>
      <c r="I744" s="241"/>
      <c r="J744" s="19"/>
      <c r="K744" s="255"/>
      <c r="L744" s="257"/>
    </row>
    <row r="745" spans="1:12" ht="23.1" customHeight="1" x14ac:dyDescent="0.25">
      <c r="A745" s="258"/>
      <c r="B745" s="247"/>
      <c r="C745" s="265"/>
      <c r="D745" s="269"/>
      <c r="E745" s="241"/>
      <c r="F745" s="241"/>
      <c r="G745" s="241"/>
      <c r="H745" s="241"/>
      <c r="I745" s="241"/>
      <c r="J745" s="19"/>
      <c r="K745" s="255"/>
      <c r="L745" s="257"/>
    </row>
    <row r="746" spans="1:12" ht="23.1" customHeight="1" x14ac:dyDescent="0.25">
      <c r="A746" s="258"/>
      <c r="B746" s="247"/>
      <c r="C746" s="265"/>
      <c r="D746" s="269"/>
      <c r="E746" s="241"/>
      <c r="F746" s="238"/>
      <c r="G746" s="238"/>
      <c r="H746" s="238"/>
      <c r="I746" s="238"/>
      <c r="J746" s="103"/>
      <c r="K746" s="255"/>
      <c r="L746" s="257"/>
    </row>
    <row r="747" spans="1:12" ht="23.1" customHeight="1" x14ac:dyDescent="0.25">
      <c r="A747" s="258"/>
      <c r="B747" s="44" t="s">
        <v>1</v>
      </c>
      <c r="C747" s="135"/>
      <c r="D747" s="102"/>
      <c r="E747" s="23"/>
      <c r="F747" s="237"/>
      <c r="G747" s="237"/>
      <c r="H747" s="237"/>
      <c r="I747" s="237"/>
      <c r="J747" s="24"/>
      <c r="K747" s="24">
        <v>0</v>
      </c>
      <c r="L747" s="25">
        <f>K747/J741</f>
        <v>0</v>
      </c>
    </row>
    <row r="748" spans="1:12" ht="23.1" customHeight="1" x14ac:dyDescent="0.25">
      <c r="A748" s="258"/>
      <c r="B748" s="247" t="s">
        <v>0</v>
      </c>
      <c r="C748" s="265"/>
      <c r="D748" s="272"/>
      <c r="E748" s="288"/>
      <c r="F748" s="238"/>
      <c r="G748" s="238"/>
      <c r="H748" s="238"/>
      <c r="I748" s="238"/>
      <c r="J748" s="103"/>
      <c r="K748" s="255">
        <f>J748+J749+J750+J751</f>
        <v>0</v>
      </c>
      <c r="L748" s="257">
        <f>K748/J741</f>
        <v>0</v>
      </c>
    </row>
    <row r="749" spans="1:12" ht="23.1" customHeight="1" x14ac:dyDescent="0.25">
      <c r="A749" s="258"/>
      <c r="B749" s="247"/>
      <c r="C749" s="265"/>
      <c r="D749" s="269"/>
      <c r="E749" s="241"/>
      <c r="F749" s="238"/>
      <c r="G749" s="238"/>
      <c r="H749" s="238"/>
      <c r="I749" s="238"/>
      <c r="J749" s="103"/>
      <c r="K749" s="255"/>
      <c r="L749" s="257"/>
    </row>
    <row r="750" spans="1:12" ht="23.1" customHeight="1" x14ac:dyDescent="0.25">
      <c r="A750" s="258"/>
      <c r="B750" s="247"/>
      <c r="C750" s="265"/>
      <c r="D750" s="269"/>
      <c r="E750" s="241"/>
      <c r="F750" s="238"/>
      <c r="G750" s="238"/>
      <c r="H750" s="238"/>
      <c r="I750" s="238"/>
      <c r="J750" s="101"/>
      <c r="K750" s="255"/>
      <c r="L750" s="257"/>
    </row>
    <row r="751" spans="1:12" ht="23.1" customHeight="1" x14ac:dyDescent="0.25">
      <c r="A751" s="258"/>
      <c r="B751" s="247"/>
      <c r="C751" s="265"/>
      <c r="D751" s="269"/>
      <c r="E751" s="241"/>
      <c r="F751" s="238"/>
      <c r="G751" s="238"/>
      <c r="H751" s="238"/>
      <c r="I751" s="238"/>
      <c r="J751" s="101"/>
      <c r="K751" s="255"/>
      <c r="L751" s="257"/>
    </row>
    <row r="752" spans="1:12" ht="23.1" customHeight="1" x14ac:dyDescent="0.25">
      <c r="A752" s="258"/>
      <c r="B752" s="44" t="s">
        <v>1</v>
      </c>
      <c r="C752" s="136"/>
      <c r="D752" s="102"/>
      <c r="E752" s="35"/>
      <c r="F752" s="245"/>
      <c r="G752" s="245"/>
      <c r="H752" s="245"/>
      <c r="I752" s="245"/>
      <c r="J752" s="26"/>
      <c r="K752" s="26">
        <f>J752</f>
        <v>0</v>
      </c>
      <c r="L752" s="25">
        <f>K752/J741</f>
        <v>0</v>
      </c>
    </row>
    <row r="753" spans="1:12" ht="23.1" customHeight="1" x14ac:dyDescent="0.25">
      <c r="A753" s="258"/>
      <c r="B753" s="247" t="s">
        <v>0</v>
      </c>
      <c r="C753" s="248"/>
      <c r="D753" s="292"/>
      <c r="E753" s="292"/>
      <c r="F753" s="246"/>
      <c r="G753" s="246"/>
      <c r="H753" s="246"/>
      <c r="I753" s="246"/>
      <c r="J753" s="101"/>
      <c r="K753" s="256">
        <f>J753+J754+J755+J756</f>
        <v>0</v>
      </c>
      <c r="L753" s="257">
        <f>K753/J741</f>
        <v>0</v>
      </c>
    </row>
    <row r="754" spans="1:12" ht="23.1" customHeight="1" x14ac:dyDescent="0.25">
      <c r="A754" s="258"/>
      <c r="B754" s="247"/>
      <c r="C754" s="249"/>
      <c r="D754" s="238"/>
      <c r="E754" s="238"/>
      <c r="F754" s="246"/>
      <c r="G754" s="246"/>
      <c r="H754" s="246"/>
      <c r="I754" s="246"/>
      <c r="J754" s="101"/>
      <c r="K754" s="256"/>
      <c r="L754" s="257"/>
    </row>
    <row r="755" spans="1:12" ht="23.1" customHeight="1" x14ac:dyDescent="0.25">
      <c r="A755" s="258"/>
      <c r="B755" s="247"/>
      <c r="C755" s="249"/>
      <c r="D755" s="238"/>
      <c r="E755" s="238"/>
      <c r="F755" s="246"/>
      <c r="G755" s="246"/>
      <c r="H755" s="246"/>
      <c r="I755" s="246"/>
      <c r="J755" s="101"/>
      <c r="K755" s="256"/>
      <c r="L755" s="257"/>
    </row>
    <row r="756" spans="1:12" ht="23.1" customHeight="1" x14ac:dyDescent="0.25">
      <c r="A756" s="258"/>
      <c r="B756" s="247"/>
      <c r="C756" s="249"/>
      <c r="D756" s="238"/>
      <c r="E756" s="238"/>
      <c r="F756" s="238"/>
      <c r="G756" s="238"/>
      <c r="H756" s="238"/>
      <c r="I756" s="238"/>
      <c r="J756" s="103"/>
      <c r="K756" s="256"/>
      <c r="L756" s="257"/>
    </row>
    <row r="757" spans="1:12" ht="23.1" customHeight="1" x14ac:dyDescent="0.25">
      <c r="A757" s="258"/>
      <c r="B757" s="44" t="s">
        <v>1</v>
      </c>
      <c r="C757" s="137"/>
      <c r="D757" s="102"/>
      <c r="E757" s="34"/>
      <c r="F757" s="279"/>
      <c r="G757" s="279"/>
      <c r="H757" s="279"/>
      <c r="I757" s="279"/>
      <c r="J757" s="27"/>
      <c r="K757" s="27">
        <f>J757</f>
        <v>0</v>
      </c>
      <c r="L757" s="25">
        <f>K757/J741</f>
        <v>0</v>
      </c>
    </row>
    <row r="758" spans="1:12" ht="23.1" customHeight="1" x14ac:dyDescent="0.25">
      <c r="A758" s="94"/>
      <c r="B758" s="100" t="s">
        <v>0</v>
      </c>
      <c r="C758" s="138"/>
      <c r="D758" s="104"/>
      <c r="E758" s="104"/>
      <c r="F758" s="246"/>
      <c r="G758" s="246"/>
      <c r="H758" s="246"/>
      <c r="I758" s="246"/>
      <c r="J758" s="101"/>
      <c r="K758" s="101">
        <f>J758</f>
        <v>0</v>
      </c>
      <c r="L758" s="99">
        <f>K758/J741</f>
        <v>0</v>
      </c>
    </row>
    <row r="759" spans="1:12" ht="23.1" customHeight="1" x14ac:dyDescent="0.25">
      <c r="A759" s="258" t="s">
        <v>11</v>
      </c>
      <c r="B759" s="259"/>
      <c r="C759" s="138"/>
      <c r="D759" s="98"/>
      <c r="E759" s="104"/>
      <c r="F759" s="246"/>
      <c r="G759" s="246"/>
      <c r="H759" s="246"/>
      <c r="I759" s="246"/>
      <c r="J759" s="101"/>
      <c r="K759" s="101">
        <f>J759</f>
        <v>0</v>
      </c>
      <c r="L759" s="99">
        <f>K759/J741</f>
        <v>0</v>
      </c>
    </row>
    <row r="760" spans="1:12" ht="23.1" customHeight="1" x14ac:dyDescent="0.25">
      <c r="A760" s="260" t="s">
        <v>6</v>
      </c>
      <c r="B760" s="261"/>
      <c r="C760" s="139"/>
      <c r="D760" s="91"/>
      <c r="E760" s="91"/>
      <c r="F760" s="276"/>
      <c r="G760" s="276"/>
      <c r="H760" s="276"/>
      <c r="I760" s="276"/>
      <c r="J760" s="20"/>
      <c r="K760" s="20">
        <f>J760</f>
        <v>0</v>
      </c>
      <c r="L760" s="21">
        <f>K760/J741</f>
        <v>0</v>
      </c>
    </row>
    <row r="761" spans="1:12" ht="23.1" customHeight="1" x14ac:dyDescent="0.25">
      <c r="A761" s="260" t="s">
        <v>6</v>
      </c>
      <c r="B761" s="261"/>
      <c r="C761" s="139"/>
      <c r="D761" s="91"/>
      <c r="E761" s="91"/>
      <c r="F761" s="276"/>
      <c r="G761" s="276"/>
      <c r="H761" s="276"/>
      <c r="I761" s="276"/>
      <c r="J761" s="20"/>
      <c r="K761" s="20">
        <f>J761</f>
        <v>0</v>
      </c>
      <c r="L761" s="21">
        <f>K761/J741</f>
        <v>0</v>
      </c>
    </row>
    <row r="762" spans="1:12" ht="23.1" customHeight="1" thickBot="1" x14ac:dyDescent="0.3">
      <c r="A762" s="290" t="s">
        <v>238</v>
      </c>
      <c r="B762" s="291"/>
      <c r="C762" s="36">
        <f>D743+D747+D748+D752+D753+D757+D759+D760+D761</f>
        <v>0</v>
      </c>
      <c r="D762" s="36" t="s">
        <v>239</v>
      </c>
      <c r="E762" s="61">
        <f>SUM(E743:E761)/10</f>
        <v>0</v>
      </c>
      <c r="F762" s="289"/>
      <c r="G762" s="289"/>
      <c r="H762" s="289"/>
      <c r="I762" s="289"/>
      <c r="J762" s="42" t="s">
        <v>97</v>
      </c>
      <c r="K762" s="42">
        <f>SUM(K743:K761)</f>
        <v>0</v>
      </c>
      <c r="L762" s="43">
        <f>SUM(L743:L761)</f>
        <v>0</v>
      </c>
    </row>
    <row r="763" spans="1:12" ht="23.1" customHeight="1" thickBot="1" x14ac:dyDescent="0.3"/>
    <row r="764" spans="1:12" ht="23.1" customHeight="1" thickBot="1" x14ac:dyDescent="0.3">
      <c r="A764" s="273" t="s">
        <v>186</v>
      </c>
      <c r="B764" s="242"/>
      <c r="C764" s="242"/>
      <c r="D764" s="242"/>
      <c r="E764" s="242"/>
      <c r="F764" s="242"/>
      <c r="G764" s="242"/>
      <c r="H764" s="242"/>
      <c r="I764" s="242"/>
      <c r="J764" s="242" t="s">
        <v>620</v>
      </c>
      <c r="K764" s="242"/>
      <c r="L764" s="243"/>
    </row>
    <row r="765" spans="1:12" ht="23.1" customHeight="1" x14ac:dyDescent="0.25">
      <c r="A765" s="283" t="s">
        <v>169</v>
      </c>
      <c r="B765" s="284"/>
      <c r="C765" s="284"/>
      <c r="D765" s="284"/>
      <c r="E765" s="286" t="s">
        <v>183</v>
      </c>
      <c r="F765" s="286"/>
      <c r="G765" s="286"/>
      <c r="H765" s="286"/>
      <c r="I765" s="286"/>
      <c r="J765" s="277"/>
      <c r="K765" s="277"/>
      <c r="L765" s="278"/>
    </row>
    <row r="766" spans="1:12" ht="23.1" customHeight="1" x14ac:dyDescent="0.25">
      <c r="A766" s="46" t="s">
        <v>170</v>
      </c>
      <c r="B766" s="92"/>
      <c r="C766" s="45" t="s">
        <v>174</v>
      </c>
      <c r="D766" s="92"/>
      <c r="E766" s="285" t="s">
        <v>177</v>
      </c>
      <c r="F766" s="285"/>
      <c r="G766" s="285"/>
      <c r="H766" s="285"/>
      <c r="I766" s="285"/>
      <c r="J766" s="251"/>
      <c r="K766" s="251"/>
      <c r="L766" s="252"/>
    </row>
    <row r="767" spans="1:12" ht="23.1" customHeight="1" x14ac:dyDescent="0.25">
      <c r="A767" s="46" t="s">
        <v>9</v>
      </c>
      <c r="B767" s="92"/>
      <c r="C767" s="45" t="s">
        <v>174</v>
      </c>
      <c r="D767" s="92"/>
      <c r="E767" s="250" t="s">
        <v>178</v>
      </c>
      <c r="F767" s="250"/>
      <c r="G767" s="250"/>
      <c r="H767" s="250"/>
      <c r="I767" s="250"/>
      <c r="J767" s="251"/>
      <c r="K767" s="251"/>
      <c r="L767" s="252"/>
    </row>
    <row r="768" spans="1:12" ht="23.1" customHeight="1" thickBot="1" x14ac:dyDescent="0.3">
      <c r="A768" s="56" t="s">
        <v>10</v>
      </c>
      <c r="B768" s="95"/>
      <c r="C768" s="57" t="s">
        <v>174</v>
      </c>
      <c r="D768" s="95"/>
      <c r="E768" s="253" t="s">
        <v>181</v>
      </c>
      <c r="F768" s="253"/>
      <c r="G768" s="253"/>
      <c r="H768" s="253"/>
      <c r="I768" s="253"/>
      <c r="J768" s="170">
        <v>8</v>
      </c>
      <c r="K768" s="168"/>
      <c r="L768" s="196" t="s">
        <v>593</v>
      </c>
    </row>
    <row r="769" spans="1:12" ht="23.1" customHeight="1" thickBot="1" x14ac:dyDescent="0.3">
      <c r="A769" s="58" t="s">
        <v>5</v>
      </c>
      <c r="B769" s="59" t="s">
        <v>185</v>
      </c>
      <c r="C769" s="39" t="s">
        <v>2</v>
      </c>
      <c r="D769" s="39" t="s">
        <v>3</v>
      </c>
      <c r="E769" s="97" t="s">
        <v>29</v>
      </c>
      <c r="F769" s="239" t="s">
        <v>17</v>
      </c>
      <c r="G769" s="239"/>
      <c r="H769" s="239"/>
      <c r="I769" s="239"/>
      <c r="J769" s="244" t="s">
        <v>18</v>
      </c>
      <c r="K769" s="244"/>
      <c r="L769" s="167" t="s">
        <v>190</v>
      </c>
    </row>
    <row r="770" spans="1:12" ht="23.1" customHeight="1" x14ac:dyDescent="0.25">
      <c r="A770" s="264"/>
      <c r="B770" s="266" t="s">
        <v>0</v>
      </c>
      <c r="C770" s="267"/>
      <c r="D770" s="268"/>
      <c r="E770" s="270"/>
      <c r="F770" s="240"/>
      <c r="G770" s="240"/>
      <c r="H770" s="240"/>
      <c r="I770" s="240"/>
      <c r="J770" s="31"/>
      <c r="K770" s="254">
        <f>J770+J771+J772+J773</f>
        <v>0</v>
      </c>
      <c r="L770" s="271">
        <f>K770/J768</f>
        <v>0</v>
      </c>
    </row>
    <row r="771" spans="1:12" ht="23.1" customHeight="1" x14ac:dyDescent="0.25">
      <c r="A771" s="258"/>
      <c r="B771" s="247"/>
      <c r="C771" s="265"/>
      <c r="D771" s="269"/>
      <c r="E771" s="241"/>
      <c r="F771" s="241"/>
      <c r="G771" s="241"/>
      <c r="H771" s="241"/>
      <c r="I771" s="241"/>
      <c r="J771" s="19"/>
      <c r="K771" s="255"/>
      <c r="L771" s="257"/>
    </row>
    <row r="772" spans="1:12" ht="23.1" customHeight="1" x14ac:dyDescent="0.25">
      <c r="A772" s="258"/>
      <c r="B772" s="247"/>
      <c r="C772" s="265"/>
      <c r="D772" s="269"/>
      <c r="E772" s="241"/>
      <c r="F772" s="241"/>
      <c r="G772" s="241"/>
      <c r="H772" s="241"/>
      <c r="I772" s="241"/>
      <c r="J772" s="19"/>
      <c r="K772" s="255"/>
      <c r="L772" s="257"/>
    </row>
    <row r="773" spans="1:12" ht="23.1" customHeight="1" x14ac:dyDescent="0.25">
      <c r="A773" s="258"/>
      <c r="B773" s="247"/>
      <c r="C773" s="265"/>
      <c r="D773" s="269"/>
      <c r="E773" s="241"/>
      <c r="F773" s="238"/>
      <c r="G773" s="238"/>
      <c r="H773" s="238"/>
      <c r="I773" s="238"/>
      <c r="J773" s="103"/>
      <c r="K773" s="255"/>
      <c r="L773" s="257"/>
    </row>
    <row r="774" spans="1:12" ht="23.1" customHeight="1" x14ac:dyDescent="0.25">
      <c r="A774" s="258"/>
      <c r="B774" s="44" t="s">
        <v>1</v>
      </c>
      <c r="C774" s="135"/>
      <c r="D774" s="102"/>
      <c r="E774" s="23"/>
      <c r="F774" s="237"/>
      <c r="G774" s="237"/>
      <c r="H774" s="237"/>
      <c r="I774" s="237"/>
      <c r="J774" s="24"/>
      <c r="K774" s="24">
        <v>0</v>
      </c>
      <c r="L774" s="25">
        <f>K774/J768</f>
        <v>0</v>
      </c>
    </row>
    <row r="775" spans="1:12" ht="23.1" customHeight="1" x14ac:dyDescent="0.25">
      <c r="A775" s="258"/>
      <c r="B775" s="247" t="s">
        <v>0</v>
      </c>
      <c r="C775" s="265"/>
      <c r="D775" s="272"/>
      <c r="E775" s="288"/>
      <c r="F775" s="238"/>
      <c r="G775" s="238"/>
      <c r="H775" s="238"/>
      <c r="I775" s="238"/>
      <c r="J775" s="103"/>
      <c r="K775" s="255">
        <f>J775+J776+J777+J778</f>
        <v>0</v>
      </c>
      <c r="L775" s="257">
        <f>K775/J768</f>
        <v>0</v>
      </c>
    </row>
    <row r="776" spans="1:12" ht="23.1" customHeight="1" x14ac:dyDescent="0.25">
      <c r="A776" s="258"/>
      <c r="B776" s="247"/>
      <c r="C776" s="265"/>
      <c r="D776" s="269"/>
      <c r="E776" s="241"/>
      <c r="F776" s="238"/>
      <c r="G776" s="238"/>
      <c r="H776" s="238"/>
      <c r="I776" s="238"/>
      <c r="J776" s="103"/>
      <c r="K776" s="255"/>
      <c r="L776" s="257"/>
    </row>
    <row r="777" spans="1:12" ht="23.1" customHeight="1" x14ac:dyDescent="0.25">
      <c r="A777" s="258"/>
      <c r="B777" s="247"/>
      <c r="C777" s="265"/>
      <c r="D777" s="269"/>
      <c r="E777" s="241"/>
      <c r="F777" s="238"/>
      <c r="G777" s="238"/>
      <c r="H777" s="238"/>
      <c r="I777" s="238"/>
      <c r="J777" s="101"/>
      <c r="K777" s="255"/>
      <c r="L777" s="257"/>
    </row>
    <row r="778" spans="1:12" ht="23.1" customHeight="1" x14ac:dyDescent="0.25">
      <c r="A778" s="258"/>
      <c r="B778" s="247"/>
      <c r="C778" s="265"/>
      <c r="D778" s="269"/>
      <c r="E778" s="241"/>
      <c r="F778" s="238"/>
      <c r="G778" s="238"/>
      <c r="H778" s="238"/>
      <c r="I778" s="238"/>
      <c r="J778" s="101"/>
      <c r="K778" s="255"/>
      <c r="L778" s="257"/>
    </row>
    <row r="779" spans="1:12" ht="23.1" customHeight="1" x14ac:dyDescent="0.25">
      <c r="A779" s="258"/>
      <c r="B779" s="44" t="s">
        <v>1</v>
      </c>
      <c r="C779" s="136"/>
      <c r="D779" s="102"/>
      <c r="E779" s="35"/>
      <c r="F779" s="245"/>
      <c r="G779" s="245"/>
      <c r="H779" s="245"/>
      <c r="I779" s="245"/>
      <c r="J779" s="26"/>
      <c r="K779" s="26">
        <f>J779</f>
        <v>0</v>
      </c>
      <c r="L779" s="25">
        <f>K779/J768</f>
        <v>0</v>
      </c>
    </row>
    <row r="780" spans="1:12" ht="23.1" customHeight="1" x14ac:dyDescent="0.25">
      <c r="A780" s="258"/>
      <c r="B780" s="247" t="s">
        <v>0</v>
      </c>
      <c r="C780" s="248"/>
      <c r="D780" s="292"/>
      <c r="E780" s="292"/>
      <c r="F780" s="246"/>
      <c r="G780" s="246"/>
      <c r="H780" s="246"/>
      <c r="I780" s="246"/>
      <c r="J780" s="101"/>
      <c r="K780" s="256">
        <f>J780+J781+J782+J783</f>
        <v>0</v>
      </c>
      <c r="L780" s="257">
        <f>K780/J768</f>
        <v>0</v>
      </c>
    </row>
    <row r="781" spans="1:12" ht="23.1" customHeight="1" x14ac:dyDescent="0.25">
      <c r="A781" s="258"/>
      <c r="B781" s="247"/>
      <c r="C781" s="249"/>
      <c r="D781" s="238"/>
      <c r="E781" s="238"/>
      <c r="F781" s="246"/>
      <c r="G781" s="246"/>
      <c r="H781" s="246"/>
      <c r="I781" s="246"/>
      <c r="J781" s="101"/>
      <c r="K781" s="256"/>
      <c r="L781" s="257"/>
    </row>
    <row r="782" spans="1:12" ht="23.1" customHeight="1" x14ac:dyDescent="0.25">
      <c r="A782" s="258"/>
      <c r="B782" s="247"/>
      <c r="C782" s="249"/>
      <c r="D782" s="238"/>
      <c r="E782" s="238"/>
      <c r="F782" s="246"/>
      <c r="G782" s="246"/>
      <c r="H782" s="246"/>
      <c r="I782" s="246"/>
      <c r="J782" s="101"/>
      <c r="K782" s="256"/>
      <c r="L782" s="257"/>
    </row>
    <row r="783" spans="1:12" ht="23.1" customHeight="1" x14ac:dyDescent="0.25">
      <c r="A783" s="258"/>
      <c r="B783" s="247"/>
      <c r="C783" s="249"/>
      <c r="D783" s="238"/>
      <c r="E783" s="238"/>
      <c r="F783" s="238"/>
      <c r="G783" s="238"/>
      <c r="H783" s="238"/>
      <c r="I783" s="238"/>
      <c r="J783" s="103"/>
      <c r="K783" s="256"/>
      <c r="L783" s="257"/>
    </row>
    <row r="784" spans="1:12" ht="23.1" customHeight="1" x14ac:dyDescent="0.25">
      <c r="A784" s="258"/>
      <c r="B784" s="44" t="s">
        <v>1</v>
      </c>
      <c r="C784" s="137"/>
      <c r="D784" s="102"/>
      <c r="E784" s="34"/>
      <c r="F784" s="279"/>
      <c r="G784" s="279"/>
      <c r="H784" s="279"/>
      <c r="I784" s="279"/>
      <c r="J784" s="27"/>
      <c r="K784" s="27">
        <f>J784</f>
        <v>0</v>
      </c>
      <c r="L784" s="25">
        <f>K784/J768</f>
        <v>0</v>
      </c>
    </row>
    <row r="785" spans="1:12" ht="23.1" customHeight="1" x14ac:dyDescent="0.25">
      <c r="A785" s="94"/>
      <c r="B785" s="100" t="s">
        <v>0</v>
      </c>
      <c r="C785" s="138"/>
      <c r="D785" s="104"/>
      <c r="E785" s="104"/>
      <c r="F785" s="246"/>
      <c r="G785" s="246"/>
      <c r="H785" s="246"/>
      <c r="I785" s="246"/>
      <c r="J785" s="101"/>
      <c r="K785" s="101">
        <f>J785</f>
        <v>0</v>
      </c>
      <c r="L785" s="99">
        <f>K785/J768</f>
        <v>0</v>
      </c>
    </row>
    <row r="786" spans="1:12" ht="23.1" customHeight="1" x14ac:dyDescent="0.25">
      <c r="A786" s="258" t="s">
        <v>11</v>
      </c>
      <c r="B786" s="259"/>
      <c r="C786" s="138"/>
      <c r="D786" s="98"/>
      <c r="E786" s="104"/>
      <c r="F786" s="246"/>
      <c r="G786" s="246"/>
      <c r="H786" s="246"/>
      <c r="I786" s="246"/>
      <c r="J786" s="101"/>
      <c r="K786" s="101">
        <f>J786</f>
        <v>0</v>
      </c>
      <c r="L786" s="99">
        <f>K786/J768</f>
        <v>0</v>
      </c>
    </row>
    <row r="787" spans="1:12" ht="23.1" customHeight="1" x14ac:dyDescent="0.25">
      <c r="A787" s="260" t="s">
        <v>6</v>
      </c>
      <c r="B787" s="261"/>
      <c r="C787" s="139"/>
      <c r="D787" s="91"/>
      <c r="E787" s="91"/>
      <c r="F787" s="276"/>
      <c r="G787" s="276"/>
      <c r="H787" s="276"/>
      <c r="I787" s="276"/>
      <c r="J787" s="20"/>
      <c r="K787" s="20">
        <f>J787</f>
        <v>0</v>
      </c>
      <c r="L787" s="21">
        <f>K787/J768</f>
        <v>0</v>
      </c>
    </row>
    <row r="788" spans="1:12" ht="23.1" customHeight="1" x14ac:dyDescent="0.25">
      <c r="A788" s="260" t="s">
        <v>6</v>
      </c>
      <c r="B788" s="261"/>
      <c r="C788" s="139"/>
      <c r="D788" s="91"/>
      <c r="E788" s="91"/>
      <c r="F788" s="276"/>
      <c r="G788" s="276"/>
      <c r="H788" s="276"/>
      <c r="I788" s="276"/>
      <c r="J788" s="20"/>
      <c r="K788" s="20">
        <f>J788</f>
        <v>0</v>
      </c>
      <c r="L788" s="21">
        <f>K788/J768</f>
        <v>0</v>
      </c>
    </row>
    <row r="789" spans="1:12" ht="23.1" customHeight="1" thickBot="1" x14ac:dyDescent="0.3">
      <c r="A789" s="290" t="s">
        <v>238</v>
      </c>
      <c r="B789" s="291"/>
      <c r="C789" s="36">
        <f>D770+D774+D775+D779+D780+D784+D786+D787+D788</f>
        <v>0</v>
      </c>
      <c r="D789" s="36" t="s">
        <v>239</v>
      </c>
      <c r="E789" s="61">
        <f>SUM(E770:E788)/10</f>
        <v>0</v>
      </c>
      <c r="F789" s="289"/>
      <c r="G789" s="289"/>
      <c r="H789" s="289"/>
      <c r="I789" s="289"/>
      <c r="J789" s="42" t="s">
        <v>97</v>
      </c>
      <c r="K789" s="42">
        <f>SUM(K770:K788)</f>
        <v>0</v>
      </c>
      <c r="L789" s="43">
        <f>SUM(L770:L788)</f>
        <v>0</v>
      </c>
    </row>
    <row r="790" spans="1:12" ht="23.1" customHeight="1" thickBot="1" x14ac:dyDescent="0.3"/>
    <row r="791" spans="1:12" ht="23.1" customHeight="1" thickBot="1" x14ac:dyDescent="0.3">
      <c r="A791" s="273" t="s">
        <v>186</v>
      </c>
      <c r="B791" s="242"/>
      <c r="C791" s="242"/>
      <c r="D791" s="242"/>
      <c r="E791" s="242"/>
      <c r="F791" s="242"/>
      <c r="G791" s="242"/>
      <c r="H791" s="242"/>
      <c r="I791" s="242"/>
      <c r="J791" s="242" t="s">
        <v>621</v>
      </c>
      <c r="K791" s="242"/>
      <c r="L791" s="243"/>
    </row>
    <row r="792" spans="1:12" ht="23.1" customHeight="1" x14ac:dyDescent="0.25">
      <c r="A792" s="283" t="s">
        <v>169</v>
      </c>
      <c r="B792" s="284"/>
      <c r="C792" s="284"/>
      <c r="D792" s="284"/>
      <c r="E792" s="286" t="s">
        <v>183</v>
      </c>
      <c r="F792" s="286"/>
      <c r="G792" s="286"/>
      <c r="H792" s="286"/>
      <c r="I792" s="286"/>
      <c r="J792" s="277"/>
      <c r="K792" s="277"/>
      <c r="L792" s="278"/>
    </row>
    <row r="793" spans="1:12" ht="23.1" customHeight="1" x14ac:dyDescent="0.25">
      <c r="A793" s="46" t="s">
        <v>170</v>
      </c>
      <c r="B793" s="92"/>
      <c r="C793" s="45" t="s">
        <v>174</v>
      </c>
      <c r="D793" s="92"/>
      <c r="E793" s="285" t="s">
        <v>177</v>
      </c>
      <c r="F793" s="285"/>
      <c r="G793" s="285"/>
      <c r="H793" s="285"/>
      <c r="I793" s="285"/>
      <c r="J793" s="251"/>
      <c r="K793" s="251"/>
      <c r="L793" s="252"/>
    </row>
    <row r="794" spans="1:12" ht="23.1" customHeight="1" x14ac:dyDescent="0.25">
      <c r="A794" s="46" t="s">
        <v>9</v>
      </c>
      <c r="B794" s="92"/>
      <c r="C794" s="45" t="s">
        <v>174</v>
      </c>
      <c r="D794" s="92"/>
      <c r="E794" s="250" t="s">
        <v>178</v>
      </c>
      <c r="F794" s="250"/>
      <c r="G794" s="250"/>
      <c r="H794" s="250"/>
      <c r="I794" s="250"/>
      <c r="J794" s="251"/>
      <c r="K794" s="251"/>
      <c r="L794" s="252"/>
    </row>
    <row r="795" spans="1:12" ht="23.1" customHeight="1" thickBot="1" x14ac:dyDescent="0.3">
      <c r="A795" s="56" t="s">
        <v>10</v>
      </c>
      <c r="B795" s="95"/>
      <c r="C795" s="57" t="s">
        <v>174</v>
      </c>
      <c r="D795" s="95"/>
      <c r="E795" s="253" t="s">
        <v>181</v>
      </c>
      <c r="F795" s="253"/>
      <c r="G795" s="253"/>
      <c r="H795" s="253"/>
      <c r="I795" s="253"/>
      <c r="J795" s="170">
        <v>8</v>
      </c>
      <c r="K795" s="168"/>
      <c r="L795" s="196" t="s">
        <v>593</v>
      </c>
    </row>
    <row r="796" spans="1:12" ht="23.1" customHeight="1" thickBot="1" x14ac:dyDescent="0.3">
      <c r="A796" s="58" t="s">
        <v>5</v>
      </c>
      <c r="B796" s="59" t="s">
        <v>185</v>
      </c>
      <c r="C796" s="39" t="s">
        <v>2</v>
      </c>
      <c r="D796" s="39" t="s">
        <v>3</v>
      </c>
      <c r="E796" s="97" t="s">
        <v>29</v>
      </c>
      <c r="F796" s="239" t="s">
        <v>17</v>
      </c>
      <c r="G796" s="239"/>
      <c r="H796" s="239"/>
      <c r="I796" s="239"/>
      <c r="J796" s="244" t="s">
        <v>18</v>
      </c>
      <c r="K796" s="244"/>
      <c r="L796" s="167" t="s">
        <v>190</v>
      </c>
    </row>
    <row r="797" spans="1:12" ht="23.1" customHeight="1" x14ac:dyDescent="0.25">
      <c r="A797" s="264"/>
      <c r="B797" s="266" t="s">
        <v>0</v>
      </c>
      <c r="C797" s="267"/>
      <c r="D797" s="268"/>
      <c r="E797" s="270"/>
      <c r="F797" s="240"/>
      <c r="G797" s="240"/>
      <c r="H797" s="240"/>
      <c r="I797" s="240"/>
      <c r="J797" s="31"/>
      <c r="K797" s="254">
        <f>J797+J798+J799+J800</f>
        <v>0</v>
      </c>
      <c r="L797" s="271">
        <f>K797/J795</f>
        <v>0</v>
      </c>
    </row>
    <row r="798" spans="1:12" ht="23.1" customHeight="1" x14ac:dyDescent="0.25">
      <c r="A798" s="258"/>
      <c r="B798" s="247"/>
      <c r="C798" s="265"/>
      <c r="D798" s="269"/>
      <c r="E798" s="241"/>
      <c r="F798" s="241"/>
      <c r="G798" s="241"/>
      <c r="H798" s="241"/>
      <c r="I798" s="241"/>
      <c r="J798" s="19"/>
      <c r="K798" s="255"/>
      <c r="L798" s="257"/>
    </row>
    <row r="799" spans="1:12" ht="23.1" customHeight="1" x14ac:dyDescent="0.25">
      <c r="A799" s="258"/>
      <c r="B799" s="247"/>
      <c r="C799" s="265"/>
      <c r="D799" s="269"/>
      <c r="E799" s="241"/>
      <c r="F799" s="241"/>
      <c r="G799" s="241"/>
      <c r="H799" s="241"/>
      <c r="I799" s="241"/>
      <c r="J799" s="19"/>
      <c r="K799" s="255"/>
      <c r="L799" s="257"/>
    </row>
    <row r="800" spans="1:12" ht="23.1" customHeight="1" x14ac:dyDescent="0.25">
      <c r="A800" s="258"/>
      <c r="B800" s="247"/>
      <c r="C800" s="265"/>
      <c r="D800" s="269"/>
      <c r="E800" s="241"/>
      <c r="F800" s="238"/>
      <c r="G800" s="238"/>
      <c r="H800" s="238"/>
      <c r="I800" s="238"/>
      <c r="J800" s="103"/>
      <c r="K800" s="255"/>
      <c r="L800" s="257"/>
    </row>
    <row r="801" spans="1:12" ht="23.1" customHeight="1" x14ac:dyDescent="0.25">
      <c r="A801" s="258"/>
      <c r="B801" s="44" t="s">
        <v>1</v>
      </c>
      <c r="C801" s="135"/>
      <c r="D801" s="102"/>
      <c r="E801" s="23"/>
      <c r="F801" s="237"/>
      <c r="G801" s="237"/>
      <c r="H801" s="237"/>
      <c r="I801" s="237"/>
      <c r="J801" s="24"/>
      <c r="K801" s="24">
        <v>0</v>
      </c>
      <c r="L801" s="25">
        <f>K801/J795</f>
        <v>0</v>
      </c>
    </row>
    <row r="802" spans="1:12" ht="23.1" customHeight="1" x14ac:dyDescent="0.25">
      <c r="A802" s="258"/>
      <c r="B802" s="247" t="s">
        <v>0</v>
      </c>
      <c r="C802" s="265"/>
      <c r="D802" s="272"/>
      <c r="E802" s="288"/>
      <c r="F802" s="238"/>
      <c r="G802" s="238"/>
      <c r="H802" s="238"/>
      <c r="I802" s="238"/>
      <c r="J802" s="103"/>
      <c r="K802" s="255">
        <f>J802+J803+J804+J805</f>
        <v>0</v>
      </c>
      <c r="L802" s="257">
        <f>K802/J795</f>
        <v>0</v>
      </c>
    </row>
    <row r="803" spans="1:12" ht="23.1" customHeight="1" x14ac:dyDescent="0.25">
      <c r="A803" s="258"/>
      <c r="B803" s="247"/>
      <c r="C803" s="265"/>
      <c r="D803" s="269"/>
      <c r="E803" s="241"/>
      <c r="F803" s="238"/>
      <c r="G803" s="238"/>
      <c r="H803" s="238"/>
      <c r="I803" s="238"/>
      <c r="J803" s="103"/>
      <c r="K803" s="255"/>
      <c r="L803" s="257"/>
    </row>
    <row r="804" spans="1:12" ht="23.1" customHeight="1" x14ac:dyDescent="0.25">
      <c r="A804" s="258"/>
      <c r="B804" s="247"/>
      <c r="C804" s="265"/>
      <c r="D804" s="269"/>
      <c r="E804" s="241"/>
      <c r="F804" s="238"/>
      <c r="G804" s="238"/>
      <c r="H804" s="238"/>
      <c r="I804" s="238"/>
      <c r="J804" s="101"/>
      <c r="K804" s="255"/>
      <c r="L804" s="257"/>
    </row>
    <row r="805" spans="1:12" ht="23.1" customHeight="1" x14ac:dyDescent="0.25">
      <c r="A805" s="258"/>
      <c r="B805" s="247"/>
      <c r="C805" s="265"/>
      <c r="D805" s="269"/>
      <c r="E805" s="241"/>
      <c r="F805" s="238"/>
      <c r="G805" s="238"/>
      <c r="H805" s="238"/>
      <c r="I805" s="238"/>
      <c r="J805" s="101"/>
      <c r="K805" s="255"/>
      <c r="L805" s="257"/>
    </row>
    <row r="806" spans="1:12" ht="23.1" customHeight="1" x14ac:dyDescent="0.25">
      <c r="A806" s="258"/>
      <c r="B806" s="44" t="s">
        <v>1</v>
      </c>
      <c r="C806" s="136"/>
      <c r="D806" s="102"/>
      <c r="E806" s="35"/>
      <c r="F806" s="245"/>
      <c r="G806" s="245"/>
      <c r="H806" s="245"/>
      <c r="I806" s="245"/>
      <c r="J806" s="26"/>
      <c r="K806" s="26">
        <f>J806</f>
        <v>0</v>
      </c>
      <c r="L806" s="25">
        <f>K806/J795</f>
        <v>0</v>
      </c>
    </row>
    <row r="807" spans="1:12" ht="23.1" customHeight="1" x14ac:dyDescent="0.25">
      <c r="A807" s="258"/>
      <c r="B807" s="247" t="s">
        <v>0</v>
      </c>
      <c r="C807" s="248"/>
      <c r="D807" s="292"/>
      <c r="E807" s="292"/>
      <c r="F807" s="246"/>
      <c r="G807" s="246"/>
      <c r="H807" s="246"/>
      <c r="I807" s="246"/>
      <c r="J807" s="101"/>
      <c r="K807" s="256">
        <f>J807+J808+J809+J810</f>
        <v>0</v>
      </c>
      <c r="L807" s="257">
        <f>K807/J795</f>
        <v>0</v>
      </c>
    </row>
    <row r="808" spans="1:12" ht="23.1" customHeight="1" x14ac:dyDescent="0.25">
      <c r="A808" s="258"/>
      <c r="B808" s="247"/>
      <c r="C808" s="249"/>
      <c r="D808" s="238"/>
      <c r="E808" s="238"/>
      <c r="F808" s="246"/>
      <c r="G808" s="246"/>
      <c r="H808" s="246"/>
      <c r="I808" s="246"/>
      <c r="J808" s="101"/>
      <c r="K808" s="256"/>
      <c r="L808" s="257"/>
    </row>
    <row r="809" spans="1:12" ht="23.1" customHeight="1" x14ac:dyDescent="0.25">
      <c r="A809" s="258"/>
      <c r="B809" s="247"/>
      <c r="C809" s="249"/>
      <c r="D809" s="238"/>
      <c r="E809" s="238"/>
      <c r="F809" s="246"/>
      <c r="G809" s="246"/>
      <c r="H809" s="246"/>
      <c r="I809" s="246"/>
      <c r="J809" s="101"/>
      <c r="K809" s="256"/>
      <c r="L809" s="257"/>
    </row>
    <row r="810" spans="1:12" ht="23.1" customHeight="1" x14ac:dyDescent="0.25">
      <c r="A810" s="258"/>
      <c r="B810" s="247"/>
      <c r="C810" s="249"/>
      <c r="D810" s="238"/>
      <c r="E810" s="238"/>
      <c r="F810" s="238"/>
      <c r="G810" s="238"/>
      <c r="H810" s="238"/>
      <c r="I810" s="238"/>
      <c r="J810" s="103"/>
      <c r="K810" s="256"/>
      <c r="L810" s="257"/>
    </row>
    <row r="811" spans="1:12" ht="23.1" customHeight="1" x14ac:dyDescent="0.25">
      <c r="A811" s="258"/>
      <c r="B811" s="44" t="s">
        <v>1</v>
      </c>
      <c r="C811" s="137"/>
      <c r="D811" s="102"/>
      <c r="E811" s="34"/>
      <c r="F811" s="279"/>
      <c r="G811" s="279"/>
      <c r="H811" s="279"/>
      <c r="I811" s="279"/>
      <c r="J811" s="27"/>
      <c r="K811" s="27">
        <f>J811</f>
        <v>0</v>
      </c>
      <c r="L811" s="25">
        <f>K811/J795</f>
        <v>0</v>
      </c>
    </row>
    <row r="812" spans="1:12" ht="23.1" customHeight="1" x14ac:dyDescent="0.25">
      <c r="A812" s="94"/>
      <c r="B812" s="100" t="s">
        <v>0</v>
      </c>
      <c r="C812" s="138"/>
      <c r="D812" s="104"/>
      <c r="E812" s="104"/>
      <c r="F812" s="246"/>
      <c r="G812" s="246"/>
      <c r="H812" s="246"/>
      <c r="I812" s="246"/>
      <c r="J812" s="101"/>
      <c r="K812" s="101">
        <f>J812</f>
        <v>0</v>
      </c>
      <c r="L812" s="99">
        <f>K812/J795</f>
        <v>0</v>
      </c>
    </row>
    <row r="813" spans="1:12" ht="23.1" customHeight="1" x14ac:dyDescent="0.25">
      <c r="A813" s="258" t="s">
        <v>11</v>
      </c>
      <c r="B813" s="259"/>
      <c r="C813" s="138"/>
      <c r="D813" s="98"/>
      <c r="E813" s="104"/>
      <c r="F813" s="246"/>
      <c r="G813" s="246"/>
      <c r="H813" s="246"/>
      <c r="I813" s="246"/>
      <c r="J813" s="101"/>
      <c r="K813" s="101">
        <f>J813</f>
        <v>0</v>
      </c>
      <c r="L813" s="99">
        <f>K813/J795</f>
        <v>0</v>
      </c>
    </row>
    <row r="814" spans="1:12" ht="23.1" customHeight="1" x14ac:dyDescent="0.25">
      <c r="A814" s="260" t="s">
        <v>6</v>
      </c>
      <c r="B814" s="261"/>
      <c r="C814" s="139"/>
      <c r="D814" s="91"/>
      <c r="E814" s="91"/>
      <c r="F814" s="276"/>
      <c r="G814" s="276"/>
      <c r="H814" s="276"/>
      <c r="I814" s="276"/>
      <c r="J814" s="20"/>
      <c r="K814" s="20">
        <f>J814</f>
        <v>0</v>
      </c>
      <c r="L814" s="21">
        <f>K814/J795</f>
        <v>0</v>
      </c>
    </row>
    <row r="815" spans="1:12" ht="23.1" customHeight="1" x14ac:dyDescent="0.25">
      <c r="A815" s="260" t="s">
        <v>6</v>
      </c>
      <c r="B815" s="261"/>
      <c r="C815" s="139"/>
      <c r="D815" s="91"/>
      <c r="E815" s="91"/>
      <c r="F815" s="276"/>
      <c r="G815" s="276"/>
      <c r="H815" s="276"/>
      <c r="I815" s="276"/>
      <c r="J815" s="20"/>
      <c r="K815" s="20">
        <f>J815</f>
        <v>0</v>
      </c>
      <c r="L815" s="21">
        <f>K815/J795</f>
        <v>0</v>
      </c>
    </row>
    <row r="816" spans="1:12" ht="23.1" customHeight="1" thickBot="1" x14ac:dyDescent="0.3">
      <c r="A816" s="290" t="s">
        <v>238</v>
      </c>
      <c r="B816" s="291"/>
      <c r="C816" s="36">
        <f>D797+D801+D802+D806+D807+D811+D813+D814+D815</f>
        <v>0</v>
      </c>
      <c r="D816" s="36" t="s">
        <v>239</v>
      </c>
      <c r="E816" s="61">
        <f>SUM(E797:E815)/10</f>
        <v>0</v>
      </c>
      <c r="F816" s="289"/>
      <c r="G816" s="289"/>
      <c r="H816" s="289"/>
      <c r="I816" s="289"/>
      <c r="J816" s="42" t="s">
        <v>97</v>
      </c>
      <c r="K816" s="42">
        <f>SUM(K797:K815)</f>
        <v>0</v>
      </c>
      <c r="L816" s="43">
        <f>SUM(L797:L815)</f>
        <v>0</v>
      </c>
    </row>
    <row r="817" spans="1:12" ht="23.1" customHeight="1" thickBot="1" x14ac:dyDescent="0.3"/>
    <row r="818" spans="1:12" ht="23.1" customHeight="1" thickBot="1" x14ac:dyDescent="0.3">
      <c r="A818" s="273" t="s">
        <v>186</v>
      </c>
      <c r="B818" s="242"/>
      <c r="C818" s="242"/>
      <c r="D818" s="242"/>
      <c r="E818" s="242"/>
      <c r="F818" s="242"/>
      <c r="G818" s="242"/>
      <c r="H818" s="242"/>
      <c r="I818" s="242"/>
      <c r="J818" s="242" t="s">
        <v>622</v>
      </c>
      <c r="K818" s="242"/>
      <c r="L818" s="243"/>
    </row>
    <row r="819" spans="1:12" ht="23.1" customHeight="1" x14ac:dyDescent="0.25">
      <c r="A819" s="283" t="s">
        <v>169</v>
      </c>
      <c r="B819" s="284"/>
      <c r="C819" s="284"/>
      <c r="D819" s="284"/>
      <c r="E819" s="286" t="s">
        <v>183</v>
      </c>
      <c r="F819" s="286"/>
      <c r="G819" s="286"/>
      <c r="H819" s="286"/>
      <c r="I819" s="286"/>
      <c r="J819" s="277"/>
      <c r="K819" s="277"/>
      <c r="L819" s="278"/>
    </row>
    <row r="820" spans="1:12" ht="23.1" customHeight="1" x14ac:dyDescent="0.25">
      <c r="A820" s="46" t="s">
        <v>170</v>
      </c>
      <c r="B820" s="92"/>
      <c r="C820" s="45" t="s">
        <v>174</v>
      </c>
      <c r="D820" s="92"/>
      <c r="E820" s="285" t="s">
        <v>177</v>
      </c>
      <c r="F820" s="285"/>
      <c r="G820" s="285"/>
      <c r="H820" s="285"/>
      <c r="I820" s="285"/>
      <c r="J820" s="251"/>
      <c r="K820" s="251"/>
      <c r="L820" s="252"/>
    </row>
    <row r="821" spans="1:12" ht="23.1" customHeight="1" x14ac:dyDescent="0.25">
      <c r="A821" s="46" t="s">
        <v>9</v>
      </c>
      <c r="B821" s="92"/>
      <c r="C821" s="45" t="s">
        <v>174</v>
      </c>
      <c r="D821" s="92"/>
      <c r="E821" s="250" t="s">
        <v>178</v>
      </c>
      <c r="F821" s="250"/>
      <c r="G821" s="250"/>
      <c r="H821" s="250"/>
      <c r="I821" s="250"/>
      <c r="J821" s="251"/>
      <c r="K821" s="251"/>
      <c r="L821" s="252"/>
    </row>
    <row r="822" spans="1:12" ht="23.1" customHeight="1" thickBot="1" x14ac:dyDescent="0.3">
      <c r="A822" s="56" t="s">
        <v>10</v>
      </c>
      <c r="B822" s="95"/>
      <c r="C822" s="57" t="s">
        <v>174</v>
      </c>
      <c r="D822" s="95"/>
      <c r="E822" s="253" t="s">
        <v>181</v>
      </c>
      <c r="F822" s="253"/>
      <c r="G822" s="253"/>
      <c r="H822" s="253"/>
      <c r="I822" s="253"/>
      <c r="J822" s="170">
        <v>8</v>
      </c>
      <c r="K822" s="168"/>
      <c r="L822" s="196" t="s">
        <v>593</v>
      </c>
    </row>
    <row r="823" spans="1:12" ht="23.1" customHeight="1" thickBot="1" x14ac:dyDescent="0.3">
      <c r="A823" s="58" t="s">
        <v>5</v>
      </c>
      <c r="B823" s="59" t="s">
        <v>185</v>
      </c>
      <c r="C823" s="39" t="s">
        <v>2</v>
      </c>
      <c r="D823" s="39" t="s">
        <v>3</v>
      </c>
      <c r="E823" s="97" t="s">
        <v>29</v>
      </c>
      <c r="F823" s="239" t="s">
        <v>17</v>
      </c>
      <c r="G823" s="239"/>
      <c r="H823" s="239"/>
      <c r="I823" s="239"/>
      <c r="J823" s="244" t="s">
        <v>18</v>
      </c>
      <c r="K823" s="244"/>
      <c r="L823" s="167" t="s">
        <v>190</v>
      </c>
    </row>
    <row r="824" spans="1:12" ht="23.1" customHeight="1" x14ac:dyDescent="0.25">
      <c r="A824" s="264"/>
      <c r="B824" s="266" t="s">
        <v>0</v>
      </c>
      <c r="C824" s="267"/>
      <c r="D824" s="268"/>
      <c r="E824" s="270"/>
      <c r="F824" s="240"/>
      <c r="G824" s="240"/>
      <c r="H824" s="240"/>
      <c r="I824" s="240"/>
      <c r="J824" s="31"/>
      <c r="K824" s="254">
        <f>J824+J825+J826+J827</f>
        <v>0</v>
      </c>
      <c r="L824" s="271">
        <f>K824/J822</f>
        <v>0</v>
      </c>
    </row>
    <row r="825" spans="1:12" ht="23.1" customHeight="1" x14ac:dyDescent="0.25">
      <c r="A825" s="258"/>
      <c r="B825" s="247"/>
      <c r="C825" s="265"/>
      <c r="D825" s="269"/>
      <c r="E825" s="241"/>
      <c r="F825" s="241"/>
      <c r="G825" s="241"/>
      <c r="H825" s="241"/>
      <c r="I825" s="241"/>
      <c r="J825" s="19"/>
      <c r="K825" s="255"/>
      <c r="L825" s="257"/>
    </row>
    <row r="826" spans="1:12" ht="23.1" customHeight="1" x14ac:dyDescent="0.25">
      <c r="A826" s="258"/>
      <c r="B826" s="247"/>
      <c r="C826" s="265"/>
      <c r="D826" s="269"/>
      <c r="E826" s="241"/>
      <c r="F826" s="241"/>
      <c r="G826" s="241"/>
      <c r="H826" s="241"/>
      <c r="I826" s="241"/>
      <c r="J826" s="19"/>
      <c r="K826" s="255"/>
      <c r="L826" s="257"/>
    </row>
    <row r="827" spans="1:12" ht="23.1" customHeight="1" x14ac:dyDescent="0.25">
      <c r="A827" s="258"/>
      <c r="B827" s="247"/>
      <c r="C827" s="265"/>
      <c r="D827" s="269"/>
      <c r="E827" s="241"/>
      <c r="F827" s="238"/>
      <c r="G827" s="238"/>
      <c r="H827" s="238"/>
      <c r="I827" s="238"/>
      <c r="J827" s="103"/>
      <c r="K827" s="255"/>
      <c r="L827" s="257"/>
    </row>
    <row r="828" spans="1:12" ht="23.1" customHeight="1" x14ac:dyDescent="0.25">
      <c r="A828" s="258"/>
      <c r="B828" s="44" t="s">
        <v>1</v>
      </c>
      <c r="C828" s="135"/>
      <c r="D828" s="102"/>
      <c r="E828" s="23"/>
      <c r="F828" s="237"/>
      <c r="G828" s="237"/>
      <c r="H828" s="237"/>
      <c r="I828" s="237"/>
      <c r="J828" s="24"/>
      <c r="K828" s="24">
        <v>0</v>
      </c>
      <c r="L828" s="25">
        <f>K828/J822</f>
        <v>0</v>
      </c>
    </row>
    <row r="829" spans="1:12" ht="23.1" customHeight="1" x14ac:dyDescent="0.25">
      <c r="A829" s="258"/>
      <c r="B829" s="247" t="s">
        <v>0</v>
      </c>
      <c r="C829" s="265"/>
      <c r="D829" s="272"/>
      <c r="E829" s="288"/>
      <c r="F829" s="238"/>
      <c r="G829" s="238"/>
      <c r="H829" s="238"/>
      <c r="I829" s="238"/>
      <c r="J829" s="103"/>
      <c r="K829" s="255">
        <f>J829+J830+J831+J832</f>
        <v>0</v>
      </c>
      <c r="L829" s="257">
        <f>K829/J822</f>
        <v>0</v>
      </c>
    </row>
    <row r="830" spans="1:12" ht="23.1" customHeight="1" x14ac:dyDescent="0.25">
      <c r="A830" s="258"/>
      <c r="B830" s="247"/>
      <c r="C830" s="265"/>
      <c r="D830" s="269"/>
      <c r="E830" s="241"/>
      <c r="F830" s="238"/>
      <c r="G830" s="238"/>
      <c r="H830" s="238"/>
      <c r="I830" s="238"/>
      <c r="J830" s="103"/>
      <c r="K830" s="255"/>
      <c r="L830" s="257"/>
    </row>
    <row r="831" spans="1:12" ht="23.1" customHeight="1" x14ac:dyDescent="0.25">
      <c r="A831" s="258"/>
      <c r="B831" s="247"/>
      <c r="C831" s="265"/>
      <c r="D831" s="269"/>
      <c r="E831" s="241"/>
      <c r="F831" s="238"/>
      <c r="G831" s="238"/>
      <c r="H831" s="238"/>
      <c r="I831" s="238"/>
      <c r="J831" s="101"/>
      <c r="K831" s="255"/>
      <c r="L831" s="257"/>
    </row>
    <row r="832" spans="1:12" ht="23.1" customHeight="1" x14ac:dyDescent="0.25">
      <c r="A832" s="258"/>
      <c r="B832" s="247"/>
      <c r="C832" s="265"/>
      <c r="D832" s="269"/>
      <c r="E832" s="241"/>
      <c r="F832" s="238"/>
      <c r="G832" s="238"/>
      <c r="H832" s="238"/>
      <c r="I832" s="238"/>
      <c r="J832" s="101"/>
      <c r="K832" s="255"/>
      <c r="L832" s="257"/>
    </row>
    <row r="833" spans="1:12" ht="23.1" customHeight="1" x14ac:dyDescent="0.25">
      <c r="A833" s="258"/>
      <c r="B833" s="44" t="s">
        <v>1</v>
      </c>
      <c r="C833" s="136"/>
      <c r="D833" s="102"/>
      <c r="E833" s="35"/>
      <c r="F833" s="245"/>
      <c r="G833" s="245"/>
      <c r="H833" s="245"/>
      <c r="I833" s="245"/>
      <c r="J833" s="26"/>
      <c r="K833" s="26">
        <f>J833</f>
        <v>0</v>
      </c>
      <c r="L833" s="25">
        <f>K833/J822</f>
        <v>0</v>
      </c>
    </row>
    <row r="834" spans="1:12" ht="23.1" customHeight="1" x14ac:dyDescent="0.25">
      <c r="A834" s="258"/>
      <c r="B834" s="247" t="s">
        <v>0</v>
      </c>
      <c r="C834" s="248"/>
      <c r="D834" s="292"/>
      <c r="E834" s="292"/>
      <c r="F834" s="246"/>
      <c r="G834" s="246"/>
      <c r="H834" s="246"/>
      <c r="I834" s="246"/>
      <c r="J834" s="101"/>
      <c r="K834" s="256">
        <f>J834+J835+J836+J837</f>
        <v>0</v>
      </c>
      <c r="L834" s="257">
        <f>K834/J822</f>
        <v>0</v>
      </c>
    </row>
    <row r="835" spans="1:12" ht="23.1" customHeight="1" x14ac:dyDescent="0.25">
      <c r="A835" s="258"/>
      <c r="B835" s="247"/>
      <c r="C835" s="249"/>
      <c r="D835" s="238"/>
      <c r="E835" s="238"/>
      <c r="F835" s="246"/>
      <c r="G835" s="246"/>
      <c r="H835" s="246"/>
      <c r="I835" s="246"/>
      <c r="J835" s="101"/>
      <c r="K835" s="256"/>
      <c r="L835" s="257"/>
    </row>
    <row r="836" spans="1:12" ht="23.1" customHeight="1" x14ac:dyDescent="0.25">
      <c r="A836" s="258"/>
      <c r="B836" s="247"/>
      <c r="C836" s="249"/>
      <c r="D836" s="238"/>
      <c r="E836" s="238"/>
      <c r="F836" s="246"/>
      <c r="G836" s="246"/>
      <c r="H836" s="246"/>
      <c r="I836" s="246"/>
      <c r="J836" s="101"/>
      <c r="K836" s="256"/>
      <c r="L836" s="257"/>
    </row>
    <row r="837" spans="1:12" ht="23.1" customHeight="1" x14ac:dyDescent="0.25">
      <c r="A837" s="258"/>
      <c r="B837" s="247"/>
      <c r="C837" s="249"/>
      <c r="D837" s="238"/>
      <c r="E837" s="238"/>
      <c r="F837" s="238"/>
      <c r="G837" s="238"/>
      <c r="H837" s="238"/>
      <c r="I837" s="238"/>
      <c r="J837" s="103"/>
      <c r="K837" s="256"/>
      <c r="L837" s="257"/>
    </row>
    <row r="838" spans="1:12" ht="23.1" customHeight="1" x14ac:dyDescent="0.25">
      <c r="A838" s="258"/>
      <c r="B838" s="44" t="s">
        <v>1</v>
      </c>
      <c r="C838" s="137"/>
      <c r="D838" s="102"/>
      <c r="E838" s="34"/>
      <c r="F838" s="279"/>
      <c r="G838" s="279"/>
      <c r="H838" s="279"/>
      <c r="I838" s="279"/>
      <c r="J838" s="27"/>
      <c r="K838" s="27">
        <f>J838</f>
        <v>0</v>
      </c>
      <c r="L838" s="25">
        <f>K838/J822</f>
        <v>0</v>
      </c>
    </row>
    <row r="839" spans="1:12" ht="23.1" customHeight="1" x14ac:dyDescent="0.25">
      <c r="A839" s="94"/>
      <c r="B839" s="100" t="s">
        <v>0</v>
      </c>
      <c r="C839" s="138"/>
      <c r="D839" s="104"/>
      <c r="E839" s="104"/>
      <c r="F839" s="246"/>
      <c r="G839" s="246"/>
      <c r="H839" s="246"/>
      <c r="I839" s="246"/>
      <c r="J839" s="101"/>
      <c r="K839" s="101">
        <f>J839</f>
        <v>0</v>
      </c>
      <c r="L839" s="99">
        <f>K839/J822</f>
        <v>0</v>
      </c>
    </row>
    <row r="840" spans="1:12" ht="23.1" customHeight="1" x14ac:dyDescent="0.25">
      <c r="A840" s="258" t="s">
        <v>11</v>
      </c>
      <c r="B840" s="259"/>
      <c r="C840" s="138"/>
      <c r="D840" s="98"/>
      <c r="E840" s="104"/>
      <c r="F840" s="246"/>
      <c r="G840" s="246"/>
      <c r="H840" s="246"/>
      <c r="I840" s="246"/>
      <c r="J840" s="101"/>
      <c r="K840" s="101">
        <f>J840</f>
        <v>0</v>
      </c>
      <c r="L840" s="99">
        <f>K840/J822</f>
        <v>0</v>
      </c>
    </row>
    <row r="841" spans="1:12" ht="23.1" customHeight="1" x14ac:dyDescent="0.25">
      <c r="A841" s="260" t="s">
        <v>6</v>
      </c>
      <c r="B841" s="261"/>
      <c r="C841" s="139"/>
      <c r="D841" s="91"/>
      <c r="E841" s="91"/>
      <c r="F841" s="276"/>
      <c r="G841" s="276"/>
      <c r="H841" s="276"/>
      <c r="I841" s="276"/>
      <c r="J841" s="20"/>
      <c r="K841" s="20">
        <f>J841</f>
        <v>0</v>
      </c>
      <c r="L841" s="21">
        <f>K841/J822</f>
        <v>0</v>
      </c>
    </row>
    <row r="842" spans="1:12" ht="23.1" customHeight="1" x14ac:dyDescent="0.25">
      <c r="A842" s="260" t="s">
        <v>6</v>
      </c>
      <c r="B842" s="261"/>
      <c r="C842" s="139"/>
      <c r="D842" s="91"/>
      <c r="E842" s="91"/>
      <c r="F842" s="276"/>
      <c r="G842" s="276"/>
      <c r="H842" s="276"/>
      <c r="I842" s="276"/>
      <c r="J842" s="20"/>
      <c r="K842" s="20">
        <f>J842</f>
        <v>0</v>
      </c>
      <c r="L842" s="21">
        <f>K842/J822</f>
        <v>0</v>
      </c>
    </row>
    <row r="843" spans="1:12" ht="23.1" customHeight="1" thickBot="1" x14ac:dyDescent="0.3">
      <c r="A843" s="290" t="s">
        <v>238</v>
      </c>
      <c r="B843" s="291"/>
      <c r="C843" s="36">
        <f>D824+D828+D829+D833+D834+D838+D840+D841+D842</f>
        <v>0</v>
      </c>
      <c r="D843" s="36" t="s">
        <v>239</v>
      </c>
      <c r="E843" s="61">
        <f>SUM(E824:E842)/10</f>
        <v>0</v>
      </c>
      <c r="F843" s="289"/>
      <c r="G843" s="289"/>
      <c r="H843" s="289"/>
      <c r="I843" s="289"/>
      <c r="J843" s="42" t="s">
        <v>97</v>
      </c>
      <c r="K843" s="42">
        <f>SUM(K824:K842)</f>
        <v>0</v>
      </c>
      <c r="L843" s="43">
        <f>SUM(L824:L842)</f>
        <v>0</v>
      </c>
    </row>
  </sheetData>
  <mergeCells count="1767">
    <mergeCell ref="F839:I839"/>
    <mergeCell ref="A840:B840"/>
    <mergeCell ref="F840:I840"/>
    <mergeCell ref="A841:B841"/>
    <mergeCell ref="F841:I841"/>
    <mergeCell ref="A842:B842"/>
    <mergeCell ref="F842:I842"/>
    <mergeCell ref="A843:B843"/>
    <mergeCell ref="F843:I843"/>
    <mergeCell ref="A834:A838"/>
    <mergeCell ref="B834:B837"/>
    <mergeCell ref="C834:C837"/>
    <mergeCell ref="D834:D837"/>
    <mergeCell ref="E834:E837"/>
    <mergeCell ref="F834:I834"/>
    <mergeCell ref="K834:K837"/>
    <mergeCell ref="L834:L837"/>
    <mergeCell ref="F835:I835"/>
    <mergeCell ref="F836:I836"/>
    <mergeCell ref="F837:I837"/>
    <mergeCell ref="F838:I838"/>
    <mergeCell ref="A829:A833"/>
    <mergeCell ref="B829:B832"/>
    <mergeCell ref="C829:C832"/>
    <mergeCell ref="D829:D832"/>
    <mergeCell ref="E829:E832"/>
    <mergeCell ref="F829:I829"/>
    <mergeCell ref="K829:K832"/>
    <mergeCell ref="L829:L832"/>
    <mergeCell ref="F830:I830"/>
    <mergeCell ref="F831:I831"/>
    <mergeCell ref="F832:I832"/>
    <mergeCell ref="F833:I833"/>
    <mergeCell ref="E822:I822"/>
    <mergeCell ref="F823:I823"/>
    <mergeCell ref="J823:K823"/>
    <mergeCell ref="A824:A828"/>
    <mergeCell ref="B824:B827"/>
    <mergeCell ref="C824:C827"/>
    <mergeCell ref="D824:D827"/>
    <mergeCell ref="E824:E827"/>
    <mergeCell ref="F824:I824"/>
    <mergeCell ref="K824:K827"/>
    <mergeCell ref="L824:L827"/>
    <mergeCell ref="F825:I825"/>
    <mergeCell ref="F826:I826"/>
    <mergeCell ref="F827:I827"/>
    <mergeCell ref="F828:I828"/>
    <mergeCell ref="A818:I818"/>
    <mergeCell ref="J818:L818"/>
    <mergeCell ref="A819:D819"/>
    <mergeCell ref="E819:I819"/>
    <mergeCell ref="J819:L819"/>
    <mergeCell ref="E820:I820"/>
    <mergeCell ref="J820:L820"/>
    <mergeCell ref="E821:I821"/>
    <mergeCell ref="J821:L821"/>
    <mergeCell ref="F812:I812"/>
    <mergeCell ref="A813:B813"/>
    <mergeCell ref="F813:I813"/>
    <mergeCell ref="A814:B814"/>
    <mergeCell ref="F814:I814"/>
    <mergeCell ref="A815:B815"/>
    <mergeCell ref="F815:I815"/>
    <mergeCell ref="A816:B816"/>
    <mergeCell ref="F816:I816"/>
    <mergeCell ref="A807:A811"/>
    <mergeCell ref="B807:B810"/>
    <mergeCell ref="C807:C810"/>
    <mergeCell ref="D807:D810"/>
    <mergeCell ref="E807:E810"/>
    <mergeCell ref="F807:I807"/>
    <mergeCell ref="K807:K810"/>
    <mergeCell ref="L807:L810"/>
    <mergeCell ref="F808:I808"/>
    <mergeCell ref="F809:I809"/>
    <mergeCell ref="F810:I810"/>
    <mergeCell ref="F811:I811"/>
    <mergeCell ref="A802:A806"/>
    <mergeCell ref="B802:B805"/>
    <mergeCell ref="C802:C805"/>
    <mergeCell ref="D802:D805"/>
    <mergeCell ref="E802:E805"/>
    <mergeCell ref="F802:I802"/>
    <mergeCell ref="K802:K805"/>
    <mergeCell ref="L802:L805"/>
    <mergeCell ref="F803:I803"/>
    <mergeCell ref="F804:I804"/>
    <mergeCell ref="F805:I805"/>
    <mergeCell ref="F806:I806"/>
    <mergeCell ref="E795:I795"/>
    <mergeCell ref="F796:I796"/>
    <mergeCell ref="J796:K796"/>
    <mergeCell ref="A797:A801"/>
    <mergeCell ref="B797:B800"/>
    <mergeCell ref="C797:C800"/>
    <mergeCell ref="D797:D800"/>
    <mergeCell ref="E797:E800"/>
    <mergeCell ref="F797:I797"/>
    <mergeCell ref="K797:K800"/>
    <mergeCell ref="L797:L800"/>
    <mergeCell ref="F798:I798"/>
    <mergeCell ref="F799:I799"/>
    <mergeCell ref="F800:I800"/>
    <mergeCell ref="F801:I801"/>
    <mergeCell ref="A791:I791"/>
    <mergeCell ref="J791:L791"/>
    <mergeCell ref="A792:D792"/>
    <mergeCell ref="E792:I792"/>
    <mergeCell ref="J792:L792"/>
    <mergeCell ref="E793:I793"/>
    <mergeCell ref="J793:L793"/>
    <mergeCell ref="E794:I794"/>
    <mergeCell ref="J794:L794"/>
    <mergeCell ref="F785:I785"/>
    <mergeCell ref="A786:B786"/>
    <mergeCell ref="F786:I786"/>
    <mergeCell ref="A787:B787"/>
    <mergeCell ref="F787:I787"/>
    <mergeCell ref="A788:B788"/>
    <mergeCell ref="F788:I788"/>
    <mergeCell ref="A789:B789"/>
    <mergeCell ref="F789:I789"/>
    <mergeCell ref="A780:A784"/>
    <mergeCell ref="B780:B783"/>
    <mergeCell ref="C780:C783"/>
    <mergeCell ref="D780:D783"/>
    <mergeCell ref="E780:E783"/>
    <mergeCell ref="F780:I780"/>
    <mergeCell ref="K780:K783"/>
    <mergeCell ref="L780:L783"/>
    <mergeCell ref="F781:I781"/>
    <mergeCell ref="F782:I782"/>
    <mergeCell ref="F783:I783"/>
    <mergeCell ref="F784:I784"/>
    <mergeCell ref="A775:A779"/>
    <mergeCell ref="B775:B778"/>
    <mergeCell ref="C775:C778"/>
    <mergeCell ref="D775:D778"/>
    <mergeCell ref="E775:E778"/>
    <mergeCell ref="F775:I775"/>
    <mergeCell ref="K775:K778"/>
    <mergeCell ref="L775:L778"/>
    <mergeCell ref="F776:I776"/>
    <mergeCell ref="F777:I777"/>
    <mergeCell ref="F778:I778"/>
    <mergeCell ref="F779:I779"/>
    <mergeCell ref="E768:I768"/>
    <mergeCell ref="F769:I769"/>
    <mergeCell ref="J769:K769"/>
    <mergeCell ref="A770:A774"/>
    <mergeCell ref="B770:B773"/>
    <mergeCell ref="C770:C773"/>
    <mergeCell ref="D770:D773"/>
    <mergeCell ref="E770:E773"/>
    <mergeCell ref="F770:I770"/>
    <mergeCell ref="K770:K773"/>
    <mergeCell ref="L770:L773"/>
    <mergeCell ref="F771:I771"/>
    <mergeCell ref="F772:I772"/>
    <mergeCell ref="F773:I773"/>
    <mergeCell ref="F774:I774"/>
    <mergeCell ref="A764:I764"/>
    <mergeCell ref="J764:L764"/>
    <mergeCell ref="A765:D765"/>
    <mergeCell ref="E765:I765"/>
    <mergeCell ref="J765:L765"/>
    <mergeCell ref="E766:I766"/>
    <mergeCell ref="J766:L766"/>
    <mergeCell ref="E767:I767"/>
    <mergeCell ref="J767:L767"/>
    <mergeCell ref="F758:I758"/>
    <mergeCell ref="A759:B759"/>
    <mergeCell ref="F759:I759"/>
    <mergeCell ref="A760:B760"/>
    <mergeCell ref="F760:I760"/>
    <mergeCell ref="A761:B761"/>
    <mergeCell ref="F761:I761"/>
    <mergeCell ref="A762:B762"/>
    <mergeCell ref="F762:I762"/>
    <mergeCell ref="A753:A757"/>
    <mergeCell ref="B753:B756"/>
    <mergeCell ref="C753:C756"/>
    <mergeCell ref="D753:D756"/>
    <mergeCell ref="E753:E756"/>
    <mergeCell ref="F753:I753"/>
    <mergeCell ref="K753:K756"/>
    <mergeCell ref="L753:L756"/>
    <mergeCell ref="F754:I754"/>
    <mergeCell ref="F755:I755"/>
    <mergeCell ref="F756:I756"/>
    <mergeCell ref="F757:I757"/>
    <mergeCell ref="A748:A752"/>
    <mergeCell ref="B748:B751"/>
    <mergeCell ref="C748:C751"/>
    <mergeCell ref="D748:D751"/>
    <mergeCell ref="E748:E751"/>
    <mergeCell ref="F748:I748"/>
    <mergeCell ref="K748:K751"/>
    <mergeCell ref="L748:L751"/>
    <mergeCell ref="F749:I749"/>
    <mergeCell ref="F750:I750"/>
    <mergeCell ref="F751:I751"/>
    <mergeCell ref="F752:I752"/>
    <mergeCell ref="E741:I741"/>
    <mergeCell ref="F742:I742"/>
    <mergeCell ref="J742:K742"/>
    <mergeCell ref="A743:A747"/>
    <mergeCell ref="B743:B746"/>
    <mergeCell ref="C743:C746"/>
    <mergeCell ref="D743:D746"/>
    <mergeCell ref="E743:E746"/>
    <mergeCell ref="F743:I743"/>
    <mergeCell ref="K743:K746"/>
    <mergeCell ref="L743:L746"/>
    <mergeCell ref="F744:I744"/>
    <mergeCell ref="F745:I745"/>
    <mergeCell ref="F746:I746"/>
    <mergeCell ref="F747:I747"/>
    <mergeCell ref="A737:I737"/>
    <mergeCell ref="J737:L737"/>
    <mergeCell ref="A738:D738"/>
    <mergeCell ref="E738:I738"/>
    <mergeCell ref="J738:L738"/>
    <mergeCell ref="E739:I739"/>
    <mergeCell ref="J739:L739"/>
    <mergeCell ref="E740:I740"/>
    <mergeCell ref="J740:L740"/>
    <mergeCell ref="F731:I731"/>
    <mergeCell ref="A732:B732"/>
    <mergeCell ref="F732:I732"/>
    <mergeCell ref="A733:B733"/>
    <mergeCell ref="F733:I733"/>
    <mergeCell ref="A734:B734"/>
    <mergeCell ref="F734:I734"/>
    <mergeCell ref="A735:B735"/>
    <mergeCell ref="F735:I735"/>
    <mergeCell ref="A726:A730"/>
    <mergeCell ref="B726:B729"/>
    <mergeCell ref="C726:C729"/>
    <mergeCell ref="D726:D729"/>
    <mergeCell ref="E726:E729"/>
    <mergeCell ref="F726:I726"/>
    <mergeCell ref="K726:K729"/>
    <mergeCell ref="L726:L729"/>
    <mergeCell ref="F727:I727"/>
    <mergeCell ref="F728:I728"/>
    <mergeCell ref="F729:I729"/>
    <mergeCell ref="F730:I730"/>
    <mergeCell ref="A721:A725"/>
    <mergeCell ref="B721:B724"/>
    <mergeCell ref="C721:C724"/>
    <mergeCell ref="D721:D724"/>
    <mergeCell ref="E721:E724"/>
    <mergeCell ref="F721:I721"/>
    <mergeCell ref="K721:K724"/>
    <mergeCell ref="L721:L724"/>
    <mergeCell ref="F722:I722"/>
    <mergeCell ref="F723:I723"/>
    <mergeCell ref="F724:I724"/>
    <mergeCell ref="F725:I725"/>
    <mergeCell ref="E714:I714"/>
    <mergeCell ref="F715:I715"/>
    <mergeCell ref="J715:K715"/>
    <mergeCell ref="A716:A720"/>
    <mergeCell ref="B716:B719"/>
    <mergeCell ref="C716:C719"/>
    <mergeCell ref="D716:D719"/>
    <mergeCell ref="E716:E719"/>
    <mergeCell ref="F716:I716"/>
    <mergeCell ref="K716:K719"/>
    <mergeCell ref="L716:L719"/>
    <mergeCell ref="F717:I717"/>
    <mergeCell ref="F718:I718"/>
    <mergeCell ref="F719:I719"/>
    <mergeCell ref="F720:I720"/>
    <mergeCell ref="A710:I710"/>
    <mergeCell ref="J710:L710"/>
    <mergeCell ref="A711:D711"/>
    <mergeCell ref="E711:I711"/>
    <mergeCell ref="J711:L711"/>
    <mergeCell ref="E712:I712"/>
    <mergeCell ref="J712:L712"/>
    <mergeCell ref="E713:I713"/>
    <mergeCell ref="J713:L713"/>
    <mergeCell ref="F704:I704"/>
    <mergeCell ref="A705:B705"/>
    <mergeCell ref="F705:I705"/>
    <mergeCell ref="A706:B706"/>
    <mergeCell ref="F706:I706"/>
    <mergeCell ref="A707:B707"/>
    <mergeCell ref="F707:I707"/>
    <mergeCell ref="A708:B708"/>
    <mergeCell ref="F708:I708"/>
    <mergeCell ref="A699:A703"/>
    <mergeCell ref="B699:B702"/>
    <mergeCell ref="C699:C702"/>
    <mergeCell ref="D699:D702"/>
    <mergeCell ref="E699:E702"/>
    <mergeCell ref="F699:I699"/>
    <mergeCell ref="K699:K702"/>
    <mergeCell ref="L699:L702"/>
    <mergeCell ref="F700:I700"/>
    <mergeCell ref="F701:I701"/>
    <mergeCell ref="F702:I702"/>
    <mergeCell ref="F703:I703"/>
    <mergeCell ref="A694:A698"/>
    <mergeCell ref="B694:B697"/>
    <mergeCell ref="C694:C697"/>
    <mergeCell ref="D694:D697"/>
    <mergeCell ref="E694:E697"/>
    <mergeCell ref="F694:I694"/>
    <mergeCell ref="K694:K697"/>
    <mergeCell ref="L694:L697"/>
    <mergeCell ref="F695:I695"/>
    <mergeCell ref="F696:I696"/>
    <mergeCell ref="F697:I697"/>
    <mergeCell ref="F698:I698"/>
    <mergeCell ref="E687:I687"/>
    <mergeCell ref="F688:I688"/>
    <mergeCell ref="J688:K688"/>
    <mergeCell ref="A689:A693"/>
    <mergeCell ref="B689:B692"/>
    <mergeCell ref="C689:C692"/>
    <mergeCell ref="D689:D692"/>
    <mergeCell ref="E689:E692"/>
    <mergeCell ref="F689:I689"/>
    <mergeCell ref="K689:K692"/>
    <mergeCell ref="L689:L692"/>
    <mergeCell ref="F690:I690"/>
    <mergeCell ref="F691:I691"/>
    <mergeCell ref="F692:I692"/>
    <mergeCell ref="F693:I693"/>
    <mergeCell ref="A683:I683"/>
    <mergeCell ref="J683:L683"/>
    <mergeCell ref="A684:D684"/>
    <mergeCell ref="E684:I684"/>
    <mergeCell ref="J684:L684"/>
    <mergeCell ref="E685:I685"/>
    <mergeCell ref="J685:L685"/>
    <mergeCell ref="E686:I686"/>
    <mergeCell ref="J686:L686"/>
    <mergeCell ref="F677:I677"/>
    <mergeCell ref="A678:B678"/>
    <mergeCell ref="F678:I678"/>
    <mergeCell ref="A679:B679"/>
    <mergeCell ref="F679:I679"/>
    <mergeCell ref="A680:B680"/>
    <mergeCell ref="F680:I680"/>
    <mergeCell ref="A681:B681"/>
    <mergeCell ref="F681:I681"/>
    <mergeCell ref="A672:A676"/>
    <mergeCell ref="B672:B675"/>
    <mergeCell ref="C672:C675"/>
    <mergeCell ref="D672:D675"/>
    <mergeCell ref="E672:E675"/>
    <mergeCell ref="F672:I672"/>
    <mergeCell ref="K672:K675"/>
    <mergeCell ref="L672:L675"/>
    <mergeCell ref="F673:I673"/>
    <mergeCell ref="F674:I674"/>
    <mergeCell ref="F675:I675"/>
    <mergeCell ref="F676:I676"/>
    <mergeCell ref="A667:A671"/>
    <mergeCell ref="B667:B670"/>
    <mergeCell ref="C667:C670"/>
    <mergeCell ref="D667:D670"/>
    <mergeCell ref="E667:E670"/>
    <mergeCell ref="F667:I667"/>
    <mergeCell ref="K667:K670"/>
    <mergeCell ref="L667:L670"/>
    <mergeCell ref="F668:I668"/>
    <mergeCell ref="F669:I669"/>
    <mergeCell ref="F670:I670"/>
    <mergeCell ref="F671:I671"/>
    <mergeCell ref="E660:I660"/>
    <mergeCell ref="F661:I661"/>
    <mergeCell ref="J661:K661"/>
    <mergeCell ref="A662:A666"/>
    <mergeCell ref="B662:B665"/>
    <mergeCell ref="C662:C665"/>
    <mergeCell ref="D662:D665"/>
    <mergeCell ref="E662:E665"/>
    <mergeCell ref="F662:I662"/>
    <mergeCell ref="K662:K665"/>
    <mergeCell ref="L662:L665"/>
    <mergeCell ref="F663:I663"/>
    <mergeCell ref="F664:I664"/>
    <mergeCell ref="F665:I665"/>
    <mergeCell ref="F666:I666"/>
    <mergeCell ref="A656:I656"/>
    <mergeCell ref="J656:L656"/>
    <mergeCell ref="A657:D657"/>
    <mergeCell ref="E657:I657"/>
    <mergeCell ref="J657:L657"/>
    <mergeCell ref="E658:I658"/>
    <mergeCell ref="J658:L658"/>
    <mergeCell ref="E659:I659"/>
    <mergeCell ref="J659:L659"/>
    <mergeCell ref="F650:I650"/>
    <mergeCell ref="A651:B651"/>
    <mergeCell ref="F651:I651"/>
    <mergeCell ref="A652:B652"/>
    <mergeCell ref="F652:I652"/>
    <mergeCell ref="A653:B653"/>
    <mergeCell ref="F653:I653"/>
    <mergeCell ref="A654:B654"/>
    <mergeCell ref="F654:I654"/>
    <mergeCell ref="A645:A649"/>
    <mergeCell ref="B645:B648"/>
    <mergeCell ref="C645:C648"/>
    <mergeCell ref="D645:D648"/>
    <mergeCell ref="E645:E648"/>
    <mergeCell ref="F645:I645"/>
    <mergeCell ref="K645:K648"/>
    <mergeCell ref="L645:L648"/>
    <mergeCell ref="F646:I646"/>
    <mergeCell ref="F647:I647"/>
    <mergeCell ref="F648:I648"/>
    <mergeCell ref="F649:I649"/>
    <mergeCell ref="A640:A644"/>
    <mergeCell ref="B640:B643"/>
    <mergeCell ref="C640:C643"/>
    <mergeCell ref="D640:D643"/>
    <mergeCell ref="E640:E643"/>
    <mergeCell ref="F640:I640"/>
    <mergeCell ref="K640:K643"/>
    <mergeCell ref="L640:L643"/>
    <mergeCell ref="F641:I641"/>
    <mergeCell ref="F642:I642"/>
    <mergeCell ref="F643:I643"/>
    <mergeCell ref="F644:I644"/>
    <mergeCell ref="E633:I633"/>
    <mergeCell ref="F634:I634"/>
    <mergeCell ref="J634:K634"/>
    <mergeCell ref="A635:A639"/>
    <mergeCell ref="B635:B638"/>
    <mergeCell ref="C635:C638"/>
    <mergeCell ref="D635:D638"/>
    <mergeCell ref="E635:E638"/>
    <mergeCell ref="F635:I635"/>
    <mergeCell ref="K635:K638"/>
    <mergeCell ref="L635:L638"/>
    <mergeCell ref="F636:I636"/>
    <mergeCell ref="F637:I637"/>
    <mergeCell ref="F638:I638"/>
    <mergeCell ref="F639:I639"/>
    <mergeCell ref="A629:I629"/>
    <mergeCell ref="J629:L629"/>
    <mergeCell ref="A630:D630"/>
    <mergeCell ref="E630:I630"/>
    <mergeCell ref="J630:L630"/>
    <mergeCell ref="E631:I631"/>
    <mergeCell ref="J631:L631"/>
    <mergeCell ref="E632:I632"/>
    <mergeCell ref="J632:L632"/>
    <mergeCell ref="F623:I623"/>
    <mergeCell ref="A624:B624"/>
    <mergeCell ref="F624:I624"/>
    <mergeCell ref="A625:B625"/>
    <mergeCell ref="F625:I625"/>
    <mergeCell ref="A626:B626"/>
    <mergeCell ref="F626:I626"/>
    <mergeCell ref="A627:B627"/>
    <mergeCell ref="F627:I627"/>
    <mergeCell ref="A618:A622"/>
    <mergeCell ref="B618:B621"/>
    <mergeCell ref="C618:C621"/>
    <mergeCell ref="D618:D621"/>
    <mergeCell ref="E618:E621"/>
    <mergeCell ref="F618:I618"/>
    <mergeCell ref="K618:K621"/>
    <mergeCell ref="L618:L621"/>
    <mergeCell ref="F619:I619"/>
    <mergeCell ref="F620:I620"/>
    <mergeCell ref="F621:I621"/>
    <mergeCell ref="F622:I622"/>
    <mergeCell ref="A613:A617"/>
    <mergeCell ref="B613:B616"/>
    <mergeCell ref="C613:C616"/>
    <mergeCell ref="D613:D616"/>
    <mergeCell ref="E613:E616"/>
    <mergeCell ref="F613:I613"/>
    <mergeCell ref="K613:K616"/>
    <mergeCell ref="L613:L616"/>
    <mergeCell ref="F614:I614"/>
    <mergeCell ref="F615:I615"/>
    <mergeCell ref="F616:I616"/>
    <mergeCell ref="F617:I617"/>
    <mergeCell ref="E606:I606"/>
    <mergeCell ref="F607:I607"/>
    <mergeCell ref="J607:K607"/>
    <mergeCell ref="A608:A612"/>
    <mergeCell ref="B608:B611"/>
    <mergeCell ref="C608:C611"/>
    <mergeCell ref="D608:D611"/>
    <mergeCell ref="E608:E611"/>
    <mergeCell ref="F608:I608"/>
    <mergeCell ref="K608:K611"/>
    <mergeCell ref="L608:L611"/>
    <mergeCell ref="F609:I609"/>
    <mergeCell ref="F610:I610"/>
    <mergeCell ref="F611:I611"/>
    <mergeCell ref="F612:I612"/>
    <mergeCell ref="A602:I602"/>
    <mergeCell ref="J602:L602"/>
    <mergeCell ref="A603:D603"/>
    <mergeCell ref="E603:I603"/>
    <mergeCell ref="J603:L603"/>
    <mergeCell ref="E604:I604"/>
    <mergeCell ref="J604:L604"/>
    <mergeCell ref="E605:I605"/>
    <mergeCell ref="J605:L605"/>
    <mergeCell ref="F596:I596"/>
    <mergeCell ref="A597:B597"/>
    <mergeCell ref="F597:I597"/>
    <mergeCell ref="A598:B598"/>
    <mergeCell ref="F598:I598"/>
    <mergeCell ref="A599:B599"/>
    <mergeCell ref="F599:I599"/>
    <mergeCell ref="A600:B600"/>
    <mergeCell ref="F600:I600"/>
    <mergeCell ref="A591:A595"/>
    <mergeCell ref="B591:B594"/>
    <mergeCell ref="C591:C594"/>
    <mergeCell ref="D591:D594"/>
    <mergeCell ref="E591:E594"/>
    <mergeCell ref="F591:I591"/>
    <mergeCell ref="K591:K594"/>
    <mergeCell ref="L591:L594"/>
    <mergeCell ref="F592:I592"/>
    <mergeCell ref="F593:I593"/>
    <mergeCell ref="F594:I594"/>
    <mergeCell ref="F595:I595"/>
    <mergeCell ref="A586:A590"/>
    <mergeCell ref="B586:B589"/>
    <mergeCell ref="C586:C589"/>
    <mergeCell ref="D586:D589"/>
    <mergeCell ref="E586:E589"/>
    <mergeCell ref="F586:I586"/>
    <mergeCell ref="K586:K589"/>
    <mergeCell ref="L586:L589"/>
    <mergeCell ref="F587:I587"/>
    <mergeCell ref="F588:I588"/>
    <mergeCell ref="F589:I589"/>
    <mergeCell ref="F590:I590"/>
    <mergeCell ref="E579:I579"/>
    <mergeCell ref="F580:I580"/>
    <mergeCell ref="J580:K580"/>
    <mergeCell ref="A581:A585"/>
    <mergeCell ref="B581:B584"/>
    <mergeCell ref="C581:C584"/>
    <mergeCell ref="D581:D584"/>
    <mergeCell ref="E581:E584"/>
    <mergeCell ref="F581:I581"/>
    <mergeCell ref="K581:K584"/>
    <mergeCell ref="L581:L584"/>
    <mergeCell ref="F582:I582"/>
    <mergeCell ref="F583:I583"/>
    <mergeCell ref="F584:I584"/>
    <mergeCell ref="F585:I585"/>
    <mergeCell ref="A575:I575"/>
    <mergeCell ref="J575:L575"/>
    <mergeCell ref="A576:D576"/>
    <mergeCell ref="E576:I576"/>
    <mergeCell ref="J576:L576"/>
    <mergeCell ref="E577:I577"/>
    <mergeCell ref="J577:L577"/>
    <mergeCell ref="E578:I578"/>
    <mergeCell ref="J578:L578"/>
    <mergeCell ref="F569:I569"/>
    <mergeCell ref="A570:B570"/>
    <mergeCell ref="F570:I570"/>
    <mergeCell ref="A571:B571"/>
    <mergeCell ref="F571:I571"/>
    <mergeCell ref="A572:B572"/>
    <mergeCell ref="F572:I572"/>
    <mergeCell ref="A573:B573"/>
    <mergeCell ref="F573:I573"/>
    <mergeCell ref="A564:A568"/>
    <mergeCell ref="B564:B567"/>
    <mergeCell ref="C564:C567"/>
    <mergeCell ref="D564:D567"/>
    <mergeCell ref="E564:E567"/>
    <mergeCell ref="F564:I564"/>
    <mergeCell ref="K564:K567"/>
    <mergeCell ref="L564:L567"/>
    <mergeCell ref="F565:I565"/>
    <mergeCell ref="F566:I566"/>
    <mergeCell ref="F567:I567"/>
    <mergeCell ref="F568:I568"/>
    <mergeCell ref="A559:A563"/>
    <mergeCell ref="B559:B562"/>
    <mergeCell ref="C559:C562"/>
    <mergeCell ref="D559:D562"/>
    <mergeCell ref="E559:E562"/>
    <mergeCell ref="F559:I559"/>
    <mergeCell ref="K559:K562"/>
    <mergeCell ref="L559:L562"/>
    <mergeCell ref="F560:I560"/>
    <mergeCell ref="F561:I561"/>
    <mergeCell ref="F562:I562"/>
    <mergeCell ref="F563:I563"/>
    <mergeCell ref="E552:I552"/>
    <mergeCell ref="F553:I553"/>
    <mergeCell ref="J553:K553"/>
    <mergeCell ref="A554:A558"/>
    <mergeCell ref="B554:B557"/>
    <mergeCell ref="C554:C557"/>
    <mergeCell ref="D554:D557"/>
    <mergeCell ref="E554:E557"/>
    <mergeCell ref="F554:I554"/>
    <mergeCell ref="K554:K557"/>
    <mergeCell ref="L554:L557"/>
    <mergeCell ref="F555:I555"/>
    <mergeCell ref="F556:I556"/>
    <mergeCell ref="F557:I557"/>
    <mergeCell ref="F558:I558"/>
    <mergeCell ref="A548:I548"/>
    <mergeCell ref="J548:L548"/>
    <mergeCell ref="A549:D549"/>
    <mergeCell ref="E549:I549"/>
    <mergeCell ref="J549:L549"/>
    <mergeCell ref="E550:I550"/>
    <mergeCell ref="J550:L550"/>
    <mergeCell ref="E551:I551"/>
    <mergeCell ref="J551:L551"/>
    <mergeCell ref="F542:I542"/>
    <mergeCell ref="A543:B543"/>
    <mergeCell ref="F543:I543"/>
    <mergeCell ref="A544:B544"/>
    <mergeCell ref="F544:I544"/>
    <mergeCell ref="A545:B545"/>
    <mergeCell ref="F545:I545"/>
    <mergeCell ref="A546:B546"/>
    <mergeCell ref="F546:I546"/>
    <mergeCell ref="A537:A541"/>
    <mergeCell ref="B537:B540"/>
    <mergeCell ref="C537:C540"/>
    <mergeCell ref="D537:D540"/>
    <mergeCell ref="E537:E540"/>
    <mergeCell ref="F537:I537"/>
    <mergeCell ref="K537:K540"/>
    <mergeCell ref="L537:L540"/>
    <mergeCell ref="F538:I538"/>
    <mergeCell ref="F539:I539"/>
    <mergeCell ref="F540:I540"/>
    <mergeCell ref="F541:I541"/>
    <mergeCell ref="A532:A536"/>
    <mergeCell ref="B532:B535"/>
    <mergeCell ref="C532:C535"/>
    <mergeCell ref="D532:D535"/>
    <mergeCell ref="E532:E535"/>
    <mergeCell ref="F532:I532"/>
    <mergeCell ref="K532:K535"/>
    <mergeCell ref="L532:L535"/>
    <mergeCell ref="F533:I533"/>
    <mergeCell ref="F534:I534"/>
    <mergeCell ref="F535:I535"/>
    <mergeCell ref="F536:I536"/>
    <mergeCell ref="E525:I525"/>
    <mergeCell ref="F526:I526"/>
    <mergeCell ref="J526:K526"/>
    <mergeCell ref="A527:A531"/>
    <mergeCell ref="B527:B530"/>
    <mergeCell ref="C527:C530"/>
    <mergeCell ref="D527:D530"/>
    <mergeCell ref="E527:E530"/>
    <mergeCell ref="F527:I527"/>
    <mergeCell ref="K527:K530"/>
    <mergeCell ref="L527:L530"/>
    <mergeCell ref="F528:I528"/>
    <mergeCell ref="F529:I529"/>
    <mergeCell ref="F530:I530"/>
    <mergeCell ref="F531:I531"/>
    <mergeCell ref="A521:I521"/>
    <mergeCell ref="J521:L521"/>
    <mergeCell ref="A522:D522"/>
    <mergeCell ref="E522:I522"/>
    <mergeCell ref="J522:L522"/>
    <mergeCell ref="E523:I523"/>
    <mergeCell ref="J523:L523"/>
    <mergeCell ref="E524:I524"/>
    <mergeCell ref="J524:L524"/>
    <mergeCell ref="F515:I515"/>
    <mergeCell ref="A516:B516"/>
    <mergeCell ref="F516:I516"/>
    <mergeCell ref="A517:B517"/>
    <mergeCell ref="F517:I517"/>
    <mergeCell ref="A518:B518"/>
    <mergeCell ref="F518:I518"/>
    <mergeCell ref="A519:B519"/>
    <mergeCell ref="F519:I519"/>
    <mergeCell ref="A510:A514"/>
    <mergeCell ref="B510:B513"/>
    <mergeCell ref="C510:C513"/>
    <mergeCell ref="D510:D513"/>
    <mergeCell ref="E510:E513"/>
    <mergeCell ref="F510:I510"/>
    <mergeCell ref="K510:K513"/>
    <mergeCell ref="L510:L513"/>
    <mergeCell ref="F511:I511"/>
    <mergeCell ref="F512:I512"/>
    <mergeCell ref="F513:I513"/>
    <mergeCell ref="F514:I514"/>
    <mergeCell ref="A505:A509"/>
    <mergeCell ref="B505:B508"/>
    <mergeCell ref="C505:C508"/>
    <mergeCell ref="D505:D508"/>
    <mergeCell ref="E505:E508"/>
    <mergeCell ref="F505:I505"/>
    <mergeCell ref="K505:K508"/>
    <mergeCell ref="L505:L508"/>
    <mergeCell ref="F506:I506"/>
    <mergeCell ref="F507:I507"/>
    <mergeCell ref="F508:I508"/>
    <mergeCell ref="F509:I509"/>
    <mergeCell ref="E498:I498"/>
    <mergeCell ref="F499:I499"/>
    <mergeCell ref="J499:K499"/>
    <mergeCell ref="A500:A504"/>
    <mergeCell ref="B500:B503"/>
    <mergeCell ref="C500:C503"/>
    <mergeCell ref="D500:D503"/>
    <mergeCell ref="E500:E503"/>
    <mergeCell ref="F500:I500"/>
    <mergeCell ref="K500:K503"/>
    <mergeCell ref="L500:L503"/>
    <mergeCell ref="F501:I501"/>
    <mergeCell ref="F502:I502"/>
    <mergeCell ref="F503:I503"/>
    <mergeCell ref="F504:I504"/>
    <mergeCell ref="A494:I494"/>
    <mergeCell ref="J494:L494"/>
    <mergeCell ref="A495:D495"/>
    <mergeCell ref="E495:I495"/>
    <mergeCell ref="J495:L495"/>
    <mergeCell ref="E496:I496"/>
    <mergeCell ref="J496:L496"/>
    <mergeCell ref="E497:I497"/>
    <mergeCell ref="J497:L497"/>
    <mergeCell ref="F488:I488"/>
    <mergeCell ref="A489:B489"/>
    <mergeCell ref="F489:I489"/>
    <mergeCell ref="A490:B490"/>
    <mergeCell ref="F490:I490"/>
    <mergeCell ref="A491:B491"/>
    <mergeCell ref="F491:I491"/>
    <mergeCell ref="A492:B492"/>
    <mergeCell ref="F492:I492"/>
    <mergeCell ref="A483:A487"/>
    <mergeCell ref="B483:B486"/>
    <mergeCell ref="C483:C486"/>
    <mergeCell ref="D483:D486"/>
    <mergeCell ref="E483:E486"/>
    <mergeCell ref="F483:I483"/>
    <mergeCell ref="K483:K486"/>
    <mergeCell ref="L483:L486"/>
    <mergeCell ref="F484:I484"/>
    <mergeCell ref="F485:I485"/>
    <mergeCell ref="F486:I486"/>
    <mergeCell ref="F487:I487"/>
    <mergeCell ref="A478:A482"/>
    <mergeCell ref="B478:B481"/>
    <mergeCell ref="C478:C481"/>
    <mergeCell ref="D478:D481"/>
    <mergeCell ref="E478:E481"/>
    <mergeCell ref="F478:I478"/>
    <mergeCell ref="K478:K481"/>
    <mergeCell ref="L478:L481"/>
    <mergeCell ref="F479:I479"/>
    <mergeCell ref="F480:I480"/>
    <mergeCell ref="F481:I481"/>
    <mergeCell ref="F482:I482"/>
    <mergeCell ref="E471:I471"/>
    <mergeCell ref="F472:I472"/>
    <mergeCell ref="J472:K472"/>
    <mergeCell ref="A473:A477"/>
    <mergeCell ref="B473:B476"/>
    <mergeCell ref="C473:C476"/>
    <mergeCell ref="D473:D476"/>
    <mergeCell ref="E473:E476"/>
    <mergeCell ref="F473:I473"/>
    <mergeCell ref="K473:K476"/>
    <mergeCell ref="L473:L476"/>
    <mergeCell ref="F474:I474"/>
    <mergeCell ref="F475:I475"/>
    <mergeCell ref="F476:I476"/>
    <mergeCell ref="F477:I477"/>
    <mergeCell ref="A467:I467"/>
    <mergeCell ref="J467:L467"/>
    <mergeCell ref="A468:D468"/>
    <mergeCell ref="E468:I468"/>
    <mergeCell ref="J468:L468"/>
    <mergeCell ref="E469:I469"/>
    <mergeCell ref="J469:L469"/>
    <mergeCell ref="E470:I470"/>
    <mergeCell ref="J470:L470"/>
    <mergeCell ref="F461:I461"/>
    <mergeCell ref="A462:B462"/>
    <mergeCell ref="F462:I462"/>
    <mergeCell ref="A463:B463"/>
    <mergeCell ref="F463:I463"/>
    <mergeCell ref="A464:B464"/>
    <mergeCell ref="F464:I464"/>
    <mergeCell ref="A465:B465"/>
    <mergeCell ref="F465:I465"/>
    <mergeCell ref="A456:A460"/>
    <mergeCell ref="B456:B459"/>
    <mergeCell ref="C456:C459"/>
    <mergeCell ref="D456:D459"/>
    <mergeCell ref="E456:E459"/>
    <mergeCell ref="F456:I456"/>
    <mergeCell ref="K456:K459"/>
    <mergeCell ref="L456:L459"/>
    <mergeCell ref="F457:I457"/>
    <mergeCell ref="F458:I458"/>
    <mergeCell ref="F459:I459"/>
    <mergeCell ref="F460:I460"/>
    <mergeCell ref="A451:A455"/>
    <mergeCell ref="B451:B454"/>
    <mergeCell ref="C451:C454"/>
    <mergeCell ref="D451:D454"/>
    <mergeCell ref="E451:E454"/>
    <mergeCell ref="F451:I451"/>
    <mergeCell ref="K451:K454"/>
    <mergeCell ref="L451:L454"/>
    <mergeCell ref="F452:I452"/>
    <mergeCell ref="F453:I453"/>
    <mergeCell ref="F454:I454"/>
    <mergeCell ref="F455:I455"/>
    <mergeCell ref="E444:I444"/>
    <mergeCell ref="F445:I445"/>
    <mergeCell ref="J445:K445"/>
    <mergeCell ref="A446:A450"/>
    <mergeCell ref="B446:B449"/>
    <mergeCell ref="C446:C449"/>
    <mergeCell ref="D446:D449"/>
    <mergeCell ref="E446:E449"/>
    <mergeCell ref="F446:I446"/>
    <mergeCell ref="K446:K449"/>
    <mergeCell ref="L446:L449"/>
    <mergeCell ref="F447:I447"/>
    <mergeCell ref="F448:I448"/>
    <mergeCell ref="F449:I449"/>
    <mergeCell ref="F450:I450"/>
    <mergeCell ref="A440:I440"/>
    <mergeCell ref="J440:L440"/>
    <mergeCell ref="A441:D441"/>
    <mergeCell ref="E441:I441"/>
    <mergeCell ref="J441:L441"/>
    <mergeCell ref="E442:I442"/>
    <mergeCell ref="J442:L442"/>
    <mergeCell ref="E443:I443"/>
    <mergeCell ref="J443:L443"/>
    <mergeCell ref="F434:I434"/>
    <mergeCell ref="A435:B435"/>
    <mergeCell ref="F435:I435"/>
    <mergeCell ref="A436:B436"/>
    <mergeCell ref="F436:I436"/>
    <mergeCell ref="A437:B437"/>
    <mergeCell ref="F437:I437"/>
    <mergeCell ref="A438:B438"/>
    <mergeCell ref="F438:I438"/>
    <mergeCell ref="A429:A433"/>
    <mergeCell ref="B429:B432"/>
    <mergeCell ref="C429:C432"/>
    <mergeCell ref="D429:D432"/>
    <mergeCell ref="E429:E432"/>
    <mergeCell ref="F429:I429"/>
    <mergeCell ref="K429:K432"/>
    <mergeCell ref="L429:L432"/>
    <mergeCell ref="F430:I430"/>
    <mergeCell ref="F431:I431"/>
    <mergeCell ref="F432:I432"/>
    <mergeCell ref="F433:I433"/>
    <mergeCell ref="A424:A428"/>
    <mergeCell ref="B424:B427"/>
    <mergeCell ref="C424:C427"/>
    <mergeCell ref="D424:D427"/>
    <mergeCell ref="E424:E427"/>
    <mergeCell ref="F424:I424"/>
    <mergeCell ref="K424:K427"/>
    <mergeCell ref="L424:L427"/>
    <mergeCell ref="F425:I425"/>
    <mergeCell ref="F426:I426"/>
    <mergeCell ref="F427:I427"/>
    <mergeCell ref="F428:I428"/>
    <mergeCell ref="E417:I417"/>
    <mergeCell ref="F418:I418"/>
    <mergeCell ref="J418:K418"/>
    <mergeCell ref="A419:A423"/>
    <mergeCell ref="B419:B422"/>
    <mergeCell ref="C419:C422"/>
    <mergeCell ref="D419:D422"/>
    <mergeCell ref="E419:E422"/>
    <mergeCell ref="F419:I419"/>
    <mergeCell ref="K419:K422"/>
    <mergeCell ref="L419:L422"/>
    <mergeCell ref="F420:I420"/>
    <mergeCell ref="F421:I421"/>
    <mergeCell ref="F422:I422"/>
    <mergeCell ref="F423:I423"/>
    <mergeCell ref="A413:I413"/>
    <mergeCell ref="J413:L413"/>
    <mergeCell ref="A414:D414"/>
    <mergeCell ref="E414:I414"/>
    <mergeCell ref="J414:L414"/>
    <mergeCell ref="E415:I415"/>
    <mergeCell ref="J415:L415"/>
    <mergeCell ref="E416:I416"/>
    <mergeCell ref="J416:L416"/>
    <mergeCell ref="F407:I407"/>
    <mergeCell ref="A408:B408"/>
    <mergeCell ref="F408:I408"/>
    <mergeCell ref="A409:B409"/>
    <mergeCell ref="F409:I409"/>
    <mergeCell ref="A410:B410"/>
    <mergeCell ref="F410:I410"/>
    <mergeCell ref="A411:B411"/>
    <mergeCell ref="F411:I411"/>
    <mergeCell ref="A402:A406"/>
    <mergeCell ref="B402:B405"/>
    <mergeCell ref="C402:C405"/>
    <mergeCell ref="D402:D405"/>
    <mergeCell ref="E402:E405"/>
    <mergeCell ref="F402:I402"/>
    <mergeCell ref="K402:K405"/>
    <mergeCell ref="L402:L405"/>
    <mergeCell ref="F403:I403"/>
    <mergeCell ref="F404:I404"/>
    <mergeCell ref="F405:I405"/>
    <mergeCell ref="F406:I406"/>
    <mergeCell ref="A397:A401"/>
    <mergeCell ref="B397:B400"/>
    <mergeCell ref="C397:C400"/>
    <mergeCell ref="D397:D400"/>
    <mergeCell ref="E397:E400"/>
    <mergeCell ref="F397:I397"/>
    <mergeCell ref="K397:K400"/>
    <mergeCell ref="L397:L400"/>
    <mergeCell ref="F398:I398"/>
    <mergeCell ref="F399:I399"/>
    <mergeCell ref="F400:I400"/>
    <mergeCell ref="F401:I401"/>
    <mergeCell ref="E390:I390"/>
    <mergeCell ref="F391:I391"/>
    <mergeCell ref="J391:K391"/>
    <mergeCell ref="A392:A396"/>
    <mergeCell ref="B392:B395"/>
    <mergeCell ref="C392:C395"/>
    <mergeCell ref="D392:D395"/>
    <mergeCell ref="E392:E395"/>
    <mergeCell ref="F392:I392"/>
    <mergeCell ref="K392:K395"/>
    <mergeCell ref="L392:L395"/>
    <mergeCell ref="F393:I393"/>
    <mergeCell ref="F394:I394"/>
    <mergeCell ref="F395:I395"/>
    <mergeCell ref="F396:I396"/>
    <mergeCell ref="A386:I386"/>
    <mergeCell ref="J386:L386"/>
    <mergeCell ref="A387:D387"/>
    <mergeCell ref="E387:I387"/>
    <mergeCell ref="J387:L387"/>
    <mergeCell ref="E388:I388"/>
    <mergeCell ref="J388:L388"/>
    <mergeCell ref="E389:I389"/>
    <mergeCell ref="J389:L389"/>
    <mergeCell ref="F380:I380"/>
    <mergeCell ref="A381:B381"/>
    <mergeCell ref="F381:I381"/>
    <mergeCell ref="A382:B382"/>
    <mergeCell ref="F382:I382"/>
    <mergeCell ref="A383:B383"/>
    <mergeCell ref="F383:I383"/>
    <mergeCell ref="A384:B384"/>
    <mergeCell ref="F384:I384"/>
    <mergeCell ref="A375:A379"/>
    <mergeCell ref="B375:B378"/>
    <mergeCell ref="C375:C378"/>
    <mergeCell ref="D375:D378"/>
    <mergeCell ref="E375:E378"/>
    <mergeCell ref="F375:I375"/>
    <mergeCell ref="K375:K378"/>
    <mergeCell ref="L375:L378"/>
    <mergeCell ref="F376:I376"/>
    <mergeCell ref="F377:I377"/>
    <mergeCell ref="F378:I378"/>
    <mergeCell ref="F379:I379"/>
    <mergeCell ref="A370:A374"/>
    <mergeCell ref="B370:B373"/>
    <mergeCell ref="C370:C373"/>
    <mergeCell ref="D370:D373"/>
    <mergeCell ref="E370:E373"/>
    <mergeCell ref="F370:I370"/>
    <mergeCell ref="K370:K373"/>
    <mergeCell ref="L370:L373"/>
    <mergeCell ref="F371:I371"/>
    <mergeCell ref="F372:I372"/>
    <mergeCell ref="F373:I373"/>
    <mergeCell ref="F374:I374"/>
    <mergeCell ref="E363:I363"/>
    <mergeCell ref="F364:I364"/>
    <mergeCell ref="J364:K364"/>
    <mergeCell ref="A365:A369"/>
    <mergeCell ref="B365:B368"/>
    <mergeCell ref="C365:C368"/>
    <mergeCell ref="D365:D368"/>
    <mergeCell ref="E365:E368"/>
    <mergeCell ref="F365:I365"/>
    <mergeCell ref="K365:K368"/>
    <mergeCell ref="L365:L368"/>
    <mergeCell ref="F366:I366"/>
    <mergeCell ref="F367:I367"/>
    <mergeCell ref="F368:I368"/>
    <mergeCell ref="F369:I369"/>
    <mergeCell ref="A359:I359"/>
    <mergeCell ref="J359:L359"/>
    <mergeCell ref="A360:D360"/>
    <mergeCell ref="E360:I360"/>
    <mergeCell ref="J360:L360"/>
    <mergeCell ref="E361:I361"/>
    <mergeCell ref="J361:L361"/>
    <mergeCell ref="E362:I362"/>
    <mergeCell ref="J362:L362"/>
    <mergeCell ref="F353:I353"/>
    <mergeCell ref="A354:B354"/>
    <mergeCell ref="F354:I354"/>
    <mergeCell ref="A355:B355"/>
    <mergeCell ref="F355:I355"/>
    <mergeCell ref="A356:B356"/>
    <mergeCell ref="F356:I356"/>
    <mergeCell ref="A357:B357"/>
    <mergeCell ref="F357:I357"/>
    <mergeCell ref="A348:A352"/>
    <mergeCell ref="B348:B351"/>
    <mergeCell ref="C348:C351"/>
    <mergeCell ref="D348:D351"/>
    <mergeCell ref="E348:E351"/>
    <mergeCell ref="F348:I348"/>
    <mergeCell ref="K348:K351"/>
    <mergeCell ref="L348:L351"/>
    <mergeCell ref="F349:I349"/>
    <mergeCell ref="F350:I350"/>
    <mergeCell ref="F351:I351"/>
    <mergeCell ref="F352:I352"/>
    <mergeCell ref="A343:A347"/>
    <mergeCell ref="B343:B346"/>
    <mergeCell ref="C343:C346"/>
    <mergeCell ref="D343:D346"/>
    <mergeCell ref="E343:E346"/>
    <mergeCell ref="F343:I343"/>
    <mergeCell ref="K343:K346"/>
    <mergeCell ref="L343:L346"/>
    <mergeCell ref="F344:I344"/>
    <mergeCell ref="F345:I345"/>
    <mergeCell ref="F346:I346"/>
    <mergeCell ref="F347:I347"/>
    <mergeCell ref="E336:I336"/>
    <mergeCell ref="F337:I337"/>
    <mergeCell ref="J337:K337"/>
    <mergeCell ref="A338:A342"/>
    <mergeCell ref="B338:B341"/>
    <mergeCell ref="C338:C341"/>
    <mergeCell ref="D338:D341"/>
    <mergeCell ref="E338:E341"/>
    <mergeCell ref="F338:I338"/>
    <mergeCell ref="K338:K341"/>
    <mergeCell ref="L338:L341"/>
    <mergeCell ref="F339:I339"/>
    <mergeCell ref="F340:I340"/>
    <mergeCell ref="F341:I341"/>
    <mergeCell ref="F342:I342"/>
    <mergeCell ref="A332:I332"/>
    <mergeCell ref="J332:L332"/>
    <mergeCell ref="A333:D333"/>
    <mergeCell ref="E333:I333"/>
    <mergeCell ref="J333:L333"/>
    <mergeCell ref="E334:I334"/>
    <mergeCell ref="J334:L334"/>
    <mergeCell ref="E335:I335"/>
    <mergeCell ref="J335:L335"/>
    <mergeCell ref="F326:I326"/>
    <mergeCell ref="A327:B327"/>
    <mergeCell ref="F327:I327"/>
    <mergeCell ref="A328:B328"/>
    <mergeCell ref="F328:I328"/>
    <mergeCell ref="A329:B329"/>
    <mergeCell ref="F329:I329"/>
    <mergeCell ref="A330:B330"/>
    <mergeCell ref="F330:I330"/>
    <mergeCell ref="A321:A325"/>
    <mergeCell ref="B321:B324"/>
    <mergeCell ref="C321:C324"/>
    <mergeCell ref="D321:D324"/>
    <mergeCell ref="E321:E324"/>
    <mergeCell ref="F321:I321"/>
    <mergeCell ref="K321:K324"/>
    <mergeCell ref="L321:L324"/>
    <mergeCell ref="F322:I322"/>
    <mergeCell ref="F323:I323"/>
    <mergeCell ref="F324:I324"/>
    <mergeCell ref="F325:I325"/>
    <mergeCell ref="A316:A320"/>
    <mergeCell ref="B316:B319"/>
    <mergeCell ref="C316:C319"/>
    <mergeCell ref="D316:D319"/>
    <mergeCell ref="E316:E319"/>
    <mergeCell ref="F316:I316"/>
    <mergeCell ref="K316:K319"/>
    <mergeCell ref="L316:L319"/>
    <mergeCell ref="F317:I317"/>
    <mergeCell ref="F318:I318"/>
    <mergeCell ref="F319:I319"/>
    <mergeCell ref="F320:I320"/>
    <mergeCell ref="E309:I309"/>
    <mergeCell ref="F310:I310"/>
    <mergeCell ref="J310:K310"/>
    <mergeCell ref="A311:A315"/>
    <mergeCell ref="B311:B314"/>
    <mergeCell ref="C311:C314"/>
    <mergeCell ref="D311:D314"/>
    <mergeCell ref="E311:E314"/>
    <mergeCell ref="F311:I311"/>
    <mergeCell ref="K311:K314"/>
    <mergeCell ref="L311:L314"/>
    <mergeCell ref="F312:I312"/>
    <mergeCell ref="F313:I313"/>
    <mergeCell ref="F314:I314"/>
    <mergeCell ref="F315:I315"/>
    <mergeCell ref="A305:I305"/>
    <mergeCell ref="J305:L305"/>
    <mergeCell ref="A306:D306"/>
    <mergeCell ref="E306:I306"/>
    <mergeCell ref="J306:L306"/>
    <mergeCell ref="E307:I307"/>
    <mergeCell ref="J307:L307"/>
    <mergeCell ref="E308:I308"/>
    <mergeCell ref="J308:L308"/>
    <mergeCell ref="F299:I299"/>
    <mergeCell ref="A300:B300"/>
    <mergeCell ref="F300:I300"/>
    <mergeCell ref="A301:B301"/>
    <mergeCell ref="F301:I301"/>
    <mergeCell ref="A302:B302"/>
    <mergeCell ref="F302:I302"/>
    <mergeCell ref="A303:B303"/>
    <mergeCell ref="F303:I303"/>
    <mergeCell ref="A294:A298"/>
    <mergeCell ref="B294:B297"/>
    <mergeCell ref="C294:C297"/>
    <mergeCell ref="D294:D297"/>
    <mergeCell ref="E294:E297"/>
    <mergeCell ref="F294:I294"/>
    <mergeCell ref="K294:K297"/>
    <mergeCell ref="L294:L297"/>
    <mergeCell ref="F295:I295"/>
    <mergeCell ref="F296:I296"/>
    <mergeCell ref="F297:I297"/>
    <mergeCell ref="F298:I298"/>
    <mergeCell ref="A289:A293"/>
    <mergeCell ref="B289:B292"/>
    <mergeCell ref="C289:C292"/>
    <mergeCell ref="D289:D292"/>
    <mergeCell ref="E289:E292"/>
    <mergeCell ref="F289:I289"/>
    <mergeCell ref="K289:K292"/>
    <mergeCell ref="L289:L292"/>
    <mergeCell ref="F290:I290"/>
    <mergeCell ref="F291:I291"/>
    <mergeCell ref="F292:I292"/>
    <mergeCell ref="F293:I293"/>
    <mergeCell ref="E282:I282"/>
    <mergeCell ref="F283:I283"/>
    <mergeCell ref="J283:K283"/>
    <mergeCell ref="A284:A288"/>
    <mergeCell ref="B284:B287"/>
    <mergeCell ref="C284:C287"/>
    <mergeCell ref="D284:D287"/>
    <mergeCell ref="E284:E287"/>
    <mergeCell ref="F284:I284"/>
    <mergeCell ref="K284:K287"/>
    <mergeCell ref="L284:L287"/>
    <mergeCell ref="F285:I285"/>
    <mergeCell ref="F286:I286"/>
    <mergeCell ref="F287:I287"/>
    <mergeCell ref="F288:I288"/>
    <mergeCell ref="A278:I278"/>
    <mergeCell ref="J278:L278"/>
    <mergeCell ref="A279:D279"/>
    <mergeCell ref="E279:I279"/>
    <mergeCell ref="J279:L279"/>
    <mergeCell ref="E280:I280"/>
    <mergeCell ref="J280:L280"/>
    <mergeCell ref="E281:I281"/>
    <mergeCell ref="J281:L281"/>
    <mergeCell ref="F272:I272"/>
    <mergeCell ref="A273:B273"/>
    <mergeCell ref="F273:I273"/>
    <mergeCell ref="A274:B274"/>
    <mergeCell ref="F274:I274"/>
    <mergeCell ref="A275:B275"/>
    <mergeCell ref="F275:I275"/>
    <mergeCell ref="A276:B276"/>
    <mergeCell ref="F276:I276"/>
    <mergeCell ref="A267:A271"/>
    <mergeCell ref="B267:B270"/>
    <mergeCell ref="C267:C270"/>
    <mergeCell ref="D267:D270"/>
    <mergeCell ref="E267:E270"/>
    <mergeCell ref="F267:I267"/>
    <mergeCell ref="K267:K270"/>
    <mergeCell ref="L267:L270"/>
    <mergeCell ref="F268:I268"/>
    <mergeCell ref="F269:I269"/>
    <mergeCell ref="F270:I270"/>
    <mergeCell ref="F271:I271"/>
    <mergeCell ref="A262:A266"/>
    <mergeCell ref="B262:B265"/>
    <mergeCell ref="C262:C265"/>
    <mergeCell ref="D262:D265"/>
    <mergeCell ref="E262:E265"/>
    <mergeCell ref="F262:I262"/>
    <mergeCell ref="K262:K265"/>
    <mergeCell ref="L262:L265"/>
    <mergeCell ref="F263:I263"/>
    <mergeCell ref="F264:I264"/>
    <mergeCell ref="F265:I265"/>
    <mergeCell ref="F266:I266"/>
    <mergeCell ref="E255:I255"/>
    <mergeCell ref="F256:I256"/>
    <mergeCell ref="J256:K256"/>
    <mergeCell ref="A257:A261"/>
    <mergeCell ref="B257:B260"/>
    <mergeCell ref="C257:C260"/>
    <mergeCell ref="D257:D260"/>
    <mergeCell ref="E257:E260"/>
    <mergeCell ref="F257:I257"/>
    <mergeCell ref="K257:K260"/>
    <mergeCell ref="L257:L260"/>
    <mergeCell ref="F258:I258"/>
    <mergeCell ref="F259:I259"/>
    <mergeCell ref="F260:I260"/>
    <mergeCell ref="F261:I261"/>
    <mergeCell ref="A251:I251"/>
    <mergeCell ref="J251:L251"/>
    <mergeCell ref="A252:D252"/>
    <mergeCell ref="E252:I252"/>
    <mergeCell ref="J252:L252"/>
    <mergeCell ref="E253:I253"/>
    <mergeCell ref="J253:L253"/>
    <mergeCell ref="E254:I254"/>
    <mergeCell ref="J254:L254"/>
    <mergeCell ref="F245:I245"/>
    <mergeCell ref="A246:B246"/>
    <mergeCell ref="F246:I246"/>
    <mergeCell ref="A247:B247"/>
    <mergeCell ref="F247:I247"/>
    <mergeCell ref="A248:B248"/>
    <mergeCell ref="F248:I248"/>
    <mergeCell ref="A249:B249"/>
    <mergeCell ref="F249:I249"/>
    <mergeCell ref="A240:A244"/>
    <mergeCell ref="B240:B243"/>
    <mergeCell ref="C240:C243"/>
    <mergeCell ref="D240:D243"/>
    <mergeCell ref="E240:E243"/>
    <mergeCell ref="F240:I240"/>
    <mergeCell ref="K240:K243"/>
    <mergeCell ref="L240:L243"/>
    <mergeCell ref="F241:I241"/>
    <mergeCell ref="F242:I242"/>
    <mergeCell ref="F243:I243"/>
    <mergeCell ref="F244:I244"/>
    <mergeCell ref="A235:A239"/>
    <mergeCell ref="B235:B238"/>
    <mergeCell ref="C235:C238"/>
    <mergeCell ref="D235:D238"/>
    <mergeCell ref="E235:E238"/>
    <mergeCell ref="F235:I235"/>
    <mergeCell ref="K235:K238"/>
    <mergeCell ref="L235:L238"/>
    <mergeCell ref="F236:I236"/>
    <mergeCell ref="F237:I237"/>
    <mergeCell ref="F238:I238"/>
    <mergeCell ref="F239:I239"/>
    <mergeCell ref="E228:I228"/>
    <mergeCell ref="F229:I229"/>
    <mergeCell ref="J229:K229"/>
    <mergeCell ref="A230:A234"/>
    <mergeCell ref="B230:B233"/>
    <mergeCell ref="C230:C233"/>
    <mergeCell ref="D230:D233"/>
    <mergeCell ref="E230:E233"/>
    <mergeCell ref="F230:I230"/>
    <mergeCell ref="K230:K233"/>
    <mergeCell ref="L230:L233"/>
    <mergeCell ref="F231:I231"/>
    <mergeCell ref="F232:I232"/>
    <mergeCell ref="F233:I233"/>
    <mergeCell ref="F234:I234"/>
    <mergeCell ref="A224:I224"/>
    <mergeCell ref="J224:L224"/>
    <mergeCell ref="A225:D225"/>
    <mergeCell ref="E225:I225"/>
    <mergeCell ref="J225:L225"/>
    <mergeCell ref="E226:I226"/>
    <mergeCell ref="J226:L226"/>
    <mergeCell ref="E227:I227"/>
    <mergeCell ref="J227:L227"/>
    <mergeCell ref="F218:I218"/>
    <mergeCell ref="A219:B219"/>
    <mergeCell ref="F219:I219"/>
    <mergeCell ref="A220:B220"/>
    <mergeCell ref="F220:I220"/>
    <mergeCell ref="A221:B221"/>
    <mergeCell ref="F221:I221"/>
    <mergeCell ref="A222:B222"/>
    <mergeCell ref="F222:I222"/>
    <mergeCell ref="A213:A217"/>
    <mergeCell ref="B213:B216"/>
    <mergeCell ref="C213:C216"/>
    <mergeCell ref="D213:D216"/>
    <mergeCell ref="E213:E216"/>
    <mergeCell ref="F213:I213"/>
    <mergeCell ref="K213:K216"/>
    <mergeCell ref="L213:L216"/>
    <mergeCell ref="F214:I214"/>
    <mergeCell ref="F215:I215"/>
    <mergeCell ref="F216:I216"/>
    <mergeCell ref="F217:I217"/>
    <mergeCell ref="A208:A212"/>
    <mergeCell ref="B208:B211"/>
    <mergeCell ref="C208:C211"/>
    <mergeCell ref="D208:D211"/>
    <mergeCell ref="E208:E211"/>
    <mergeCell ref="F208:I208"/>
    <mergeCell ref="K208:K211"/>
    <mergeCell ref="L208:L211"/>
    <mergeCell ref="F209:I209"/>
    <mergeCell ref="F210:I210"/>
    <mergeCell ref="F211:I211"/>
    <mergeCell ref="F212:I212"/>
    <mergeCell ref="E201:I201"/>
    <mergeCell ref="F202:I202"/>
    <mergeCell ref="J202:K202"/>
    <mergeCell ref="A203:A207"/>
    <mergeCell ref="B203:B206"/>
    <mergeCell ref="C203:C206"/>
    <mergeCell ref="D203:D206"/>
    <mergeCell ref="E203:E206"/>
    <mergeCell ref="F203:I203"/>
    <mergeCell ref="K203:K206"/>
    <mergeCell ref="L203:L206"/>
    <mergeCell ref="F204:I204"/>
    <mergeCell ref="F205:I205"/>
    <mergeCell ref="F206:I206"/>
    <mergeCell ref="F207:I207"/>
    <mergeCell ref="A197:I197"/>
    <mergeCell ref="J197:L197"/>
    <mergeCell ref="A198:D198"/>
    <mergeCell ref="E198:I198"/>
    <mergeCell ref="J198:L198"/>
    <mergeCell ref="E199:I199"/>
    <mergeCell ref="J199:L199"/>
    <mergeCell ref="E200:I200"/>
    <mergeCell ref="J200:L200"/>
    <mergeCell ref="F191:I191"/>
    <mergeCell ref="A192:B192"/>
    <mergeCell ref="F192:I192"/>
    <mergeCell ref="A193:B193"/>
    <mergeCell ref="F193:I193"/>
    <mergeCell ref="A194:B194"/>
    <mergeCell ref="F194:I194"/>
    <mergeCell ref="A195:B195"/>
    <mergeCell ref="F195:I195"/>
    <mergeCell ref="A186:A190"/>
    <mergeCell ref="B186:B189"/>
    <mergeCell ref="C186:C189"/>
    <mergeCell ref="D186:D189"/>
    <mergeCell ref="E186:E189"/>
    <mergeCell ref="F186:I186"/>
    <mergeCell ref="K186:K189"/>
    <mergeCell ref="L186:L189"/>
    <mergeCell ref="F187:I187"/>
    <mergeCell ref="F188:I188"/>
    <mergeCell ref="F189:I189"/>
    <mergeCell ref="F190:I190"/>
    <mergeCell ref="A181:A185"/>
    <mergeCell ref="B181:B184"/>
    <mergeCell ref="C181:C184"/>
    <mergeCell ref="D181:D184"/>
    <mergeCell ref="E181:E184"/>
    <mergeCell ref="F181:I181"/>
    <mergeCell ref="K181:K184"/>
    <mergeCell ref="L181:L184"/>
    <mergeCell ref="F182:I182"/>
    <mergeCell ref="F183:I183"/>
    <mergeCell ref="F184:I184"/>
    <mergeCell ref="F185:I185"/>
    <mergeCell ref="E174:I174"/>
    <mergeCell ref="F175:I175"/>
    <mergeCell ref="J175:K175"/>
    <mergeCell ref="A176:A180"/>
    <mergeCell ref="B176:B179"/>
    <mergeCell ref="C176:C179"/>
    <mergeCell ref="D176:D179"/>
    <mergeCell ref="E176:E179"/>
    <mergeCell ref="F176:I176"/>
    <mergeCell ref="K176:K179"/>
    <mergeCell ref="L176:L179"/>
    <mergeCell ref="F177:I177"/>
    <mergeCell ref="F178:I178"/>
    <mergeCell ref="F179:I179"/>
    <mergeCell ref="F180:I180"/>
    <mergeCell ref="A170:I170"/>
    <mergeCell ref="J170:L170"/>
    <mergeCell ref="A171:D171"/>
    <mergeCell ref="E171:I171"/>
    <mergeCell ref="J171:L171"/>
    <mergeCell ref="E172:I172"/>
    <mergeCell ref="J172:L172"/>
    <mergeCell ref="E173:I173"/>
    <mergeCell ref="J173:L173"/>
    <mergeCell ref="F164:I164"/>
    <mergeCell ref="A165:B165"/>
    <mergeCell ref="F165:I165"/>
    <mergeCell ref="A166:B166"/>
    <mergeCell ref="F166:I166"/>
    <mergeCell ref="A167:B167"/>
    <mergeCell ref="F167:I167"/>
    <mergeCell ref="A168:B168"/>
    <mergeCell ref="F168:I168"/>
    <mergeCell ref="A159:A163"/>
    <mergeCell ref="B159:B162"/>
    <mergeCell ref="C159:C162"/>
    <mergeCell ref="D159:D162"/>
    <mergeCell ref="E159:E162"/>
    <mergeCell ref="F159:I159"/>
    <mergeCell ref="K159:K162"/>
    <mergeCell ref="L159:L162"/>
    <mergeCell ref="F160:I160"/>
    <mergeCell ref="F161:I161"/>
    <mergeCell ref="F162:I162"/>
    <mergeCell ref="F163:I163"/>
    <mergeCell ref="A154:A158"/>
    <mergeCell ref="B154:B157"/>
    <mergeCell ref="C154:C157"/>
    <mergeCell ref="D154:D157"/>
    <mergeCell ref="E154:E157"/>
    <mergeCell ref="F154:I154"/>
    <mergeCell ref="K154:K157"/>
    <mergeCell ref="L154:L157"/>
    <mergeCell ref="F155:I155"/>
    <mergeCell ref="F156:I156"/>
    <mergeCell ref="F157:I157"/>
    <mergeCell ref="F158:I158"/>
    <mergeCell ref="F148:I148"/>
    <mergeCell ref="J148:K148"/>
    <mergeCell ref="A149:A153"/>
    <mergeCell ref="B149:B152"/>
    <mergeCell ref="C149:C152"/>
    <mergeCell ref="D149:D152"/>
    <mergeCell ref="E149:E152"/>
    <mergeCell ref="F149:I149"/>
    <mergeCell ref="K149:K152"/>
    <mergeCell ref="L149:L152"/>
    <mergeCell ref="F150:I150"/>
    <mergeCell ref="F151:I151"/>
    <mergeCell ref="F152:I152"/>
    <mergeCell ref="F153:I153"/>
    <mergeCell ref="A143:I143"/>
    <mergeCell ref="J143:L143"/>
    <mergeCell ref="A144:D144"/>
    <mergeCell ref="E144:I144"/>
    <mergeCell ref="J144:L144"/>
    <mergeCell ref="E145:I145"/>
    <mergeCell ref="J145:L145"/>
    <mergeCell ref="E146:I146"/>
    <mergeCell ref="J146:L146"/>
    <mergeCell ref="A140:B140"/>
    <mergeCell ref="F140:I140"/>
    <mergeCell ref="A141:B141"/>
    <mergeCell ref="F141:I141"/>
    <mergeCell ref="A132:A136"/>
    <mergeCell ref="B132:B135"/>
    <mergeCell ref="C132:C135"/>
    <mergeCell ref="D132:D135"/>
    <mergeCell ref="E132:E135"/>
    <mergeCell ref="F132:I132"/>
    <mergeCell ref="K132:K135"/>
    <mergeCell ref="L132:L135"/>
    <mergeCell ref="F133:I133"/>
    <mergeCell ref="F134:I134"/>
    <mergeCell ref="F135:I135"/>
    <mergeCell ref="F136:I136"/>
    <mergeCell ref="E147:I147"/>
    <mergeCell ref="A127:A131"/>
    <mergeCell ref="B127:B130"/>
    <mergeCell ref="C127:C130"/>
    <mergeCell ref="D127:D130"/>
    <mergeCell ref="E127:E130"/>
    <mergeCell ref="F127:I127"/>
    <mergeCell ref="K127:K130"/>
    <mergeCell ref="L127:L130"/>
    <mergeCell ref="F128:I128"/>
    <mergeCell ref="F129:I129"/>
    <mergeCell ref="F130:I130"/>
    <mergeCell ref="F131:I131"/>
    <mergeCell ref="F137:I137"/>
    <mergeCell ref="A138:B138"/>
    <mergeCell ref="F138:I138"/>
    <mergeCell ref="A139:B139"/>
    <mergeCell ref="F139:I139"/>
    <mergeCell ref="A122:A126"/>
    <mergeCell ref="B122:B125"/>
    <mergeCell ref="C122:C125"/>
    <mergeCell ref="D122:D125"/>
    <mergeCell ref="E122:E125"/>
    <mergeCell ref="F122:I122"/>
    <mergeCell ref="K122:K125"/>
    <mergeCell ref="J116:L116"/>
    <mergeCell ref="A117:D117"/>
    <mergeCell ref="E117:I117"/>
    <mergeCell ref="J117:L117"/>
    <mergeCell ref="E118:I118"/>
    <mergeCell ref="J118:L118"/>
    <mergeCell ref="E119:I119"/>
    <mergeCell ref="J119:L119"/>
    <mergeCell ref="E120:I120"/>
    <mergeCell ref="L122:L125"/>
    <mergeCell ref="F123:I123"/>
    <mergeCell ref="F124:I124"/>
    <mergeCell ref="F125:I125"/>
    <mergeCell ref="F126:I126"/>
    <mergeCell ref="A112:B112"/>
    <mergeCell ref="F112:I112"/>
    <mergeCell ref="A113:B113"/>
    <mergeCell ref="F113:I113"/>
    <mergeCell ref="A114:B114"/>
    <mergeCell ref="F114:I114"/>
    <mergeCell ref="A116:I116"/>
    <mergeCell ref="A105:A109"/>
    <mergeCell ref="B105:B108"/>
    <mergeCell ref="C105:C108"/>
    <mergeCell ref="D105:D108"/>
    <mergeCell ref="E105:E108"/>
    <mergeCell ref="K105:K108"/>
    <mergeCell ref="L105:L108"/>
    <mergeCell ref="F109:I109"/>
    <mergeCell ref="F110:I110"/>
    <mergeCell ref="F121:I121"/>
    <mergeCell ref="J121:K121"/>
    <mergeCell ref="A100:A104"/>
    <mergeCell ref="B100:B103"/>
    <mergeCell ref="C100:C103"/>
    <mergeCell ref="D100:D103"/>
    <mergeCell ref="E100:E103"/>
    <mergeCell ref="K100:K103"/>
    <mergeCell ref="L100:L103"/>
    <mergeCell ref="A90:D90"/>
    <mergeCell ref="E90:I90"/>
    <mergeCell ref="J90:L90"/>
    <mergeCell ref="E91:I91"/>
    <mergeCell ref="J91:L91"/>
    <mergeCell ref="E92:I92"/>
    <mergeCell ref="J92:L92"/>
    <mergeCell ref="E93:I93"/>
    <mergeCell ref="A111:B111"/>
    <mergeCell ref="F111:I111"/>
    <mergeCell ref="A89:I89"/>
    <mergeCell ref="K73:K76"/>
    <mergeCell ref="L73:L76"/>
    <mergeCell ref="A78:A82"/>
    <mergeCell ref="B78:B81"/>
    <mergeCell ref="C78:C81"/>
    <mergeCell ref="D78:D81"/>
    <mergeCell ref="E78:E81"/>
    <mergeCell ref="K78:K81"/>
    <mergeCell ref="L78:L81"/>
    <mergeCell ref="F81:I81"/>
    <mergeCell ref="F82:I82"/>
    <mergeCell ref="A95:A99"/>
    <mergeCell ref="B95:B98"/>
    <mergeCell ref="C95:C98"/>
    <mergeCell ref="D95:D98"/>
    <mergeCell ref="E95:E98"/>
    <mergeCell ref="K95:K98"/>
    <mergeCell ref="L95:L98"/>
    <mergeCell ref="D51:D54"/>
    <mergeCell ref="E51:E54"/>
    <mergeCell ref="F51:I51"/>
    <mergeCell ref="K51:K54"/>
    <mergeCell ref="L51:L54"/>
    <mergeCell ref="F52:I52"/>
    <mergeCell ref="F53:I53"/>
    <mergeCell ref="F54:I54"/>
    <mergeCell ref="F55:I55"/>
    <mergeCell ref="F83:I83"/>
    <mergeCell ref="A84:B84"/>
    <mergeCell ref="F84:I84"/>
    <mergeCell ref="A85:B85"/>
    <mergeCell ref="F85:I85"/>
    <mergeCell ref="A86:B86"/>
    <mergeCell ref="F86:I86"/>
    <mergeCell ref="A87:B87"/>
    <mergeCell ref="J35:L35"/>
    <mergeCell ref="A36:D36"/>
    <mergeCell ref="E36:I36"/>
    <mergeCell ref="J36:L36"/>
    <mergeCell ref="E37:I37"/>
    <mergeCell ref="J37:L37"/>
    <mergeCell ref="A46:A50"/>
    <mergeCell ref="B46:B49"/>
    <mergeCell ref="F106:I106"/>
    <mergeCell ref="F108:I108"/>
    <mergeCell ref="F103:I103"/>
    <mergeCell ref="F104:I104"/>
    <mergeCell ref="F105:I105"/>
    <mergeCell ref="F107:I107"/>
    <mergeCell ref="F87:I87"/>
    <mergeCell ref="F30:I30"/>
    <mergeCell ref="A30:B30"/>
    <mergeCell ref="F76:I76"/>
    <mergeCell ref="F77:I77"/>
    <mergeCell ref="F78:I78"/>
    <mergeCell ref="F79:I79"/>
    <mergeCell ref="F80:I80"/>
    <mergeCell ref="F102:I102"/>
    <mergeCell ref="F98:I98"/>
    <mergeCell ref="F71:I71"/>
    <mergeCell ref="F72:I72"/>
    <mergeCell ref="F73:I73"/>
    <mergeCell ref="F74:I74"/>
    <mergeCell ref="F75:I75"/>
    <mergeCell ref="A68:A72"/>
    <mergeCell ref="B68:B71"/>
    <mergeCell ref="A60:B60"/>
    <mergeCell ref="C68:C71"/>
    <mergeCell ref="D68:D71"/>
    <mergeCell ref="E68:E71"/>
    <mergeCell ref="K68:K71"/>
    <mergeCell ref="L68:L71"/>
    <mergeCell ref="A73:A77"/>
    <mergeCell ref="B73:B76"/>
    <mergeCell ref="C73:C76"/>
    <mergeCell ref="D73:D76"/>
    <mergeCell ref="E73:E76"/>
    <mergeCell ref="F60:I60"/>
    <mergeCell ref="E46:E49"/>
    <mergeCell ref="F46:I46"/>
    <mergeCell ref="K46:K49"/>
    <mergeCell ref="L46:L49"/>
    <mergeCell ref="F47:I47"/>
    <mergeCell ref="F48:I48"/>
    <mergeCell ref="F49:I49"/>
    <mergeCell ref="F59:I59"/>
    <mergeCell ref="A58:B58"/>
    <mergeCell ref="F58:I58"/>
    <mergeCell ref="A59:B59"/>
    <mergeCell ref="A62:I62"/>
    <mergeCell ref="J62:L62"/>
    <mergeCell ref="A63:D63"/>
    <mergeCell ref="E63:I63"/>
    <mergeCell ref="J63:L63"/>
    <mergeCell ref="E64:I64"/>
    <mergeCell ref="J64:L64"/>
    <mergeCell ref="A51:A55"/>
    <mergeCell ref="B51:B54"/>
    <mergeCell ref="C51:C54"/>
    <mergeCell ref="L41:L44"/>
    <mergeCell ref="F42:I42"/>
    <mergeCell ref="F43:I43"/>
    <mergeCell ref="F44:I44"/>
    <mergeCell ref="F45:I45"/>
    <mergeCell ref="C46:C49"/>
    <mergeCell ref="D46:D49"/>
    <mergeCell ref="A5:I5"/>
    <mergeCell ref="J5:L5"/>
    <mergeCell ref="F26:I26"/>
    <mergeCell ref="F27:I27"/>
    <mergeCell ref="F28:I28"/>
    <mergeCell ref="F29:I29"/>
    <mergeCell ref="J6:L6"/>
    <mergeCell ref="L16:L19"/>
    <mergeCell ref="L11:L14"/>
    <mergeCell ref="J7:L7"/>
    <mergeCell ref="J8:L8"/>
    <mergeCell ref="F24:I24"/>
    <mergeCell ref="F25:I25"/>
    <mergeCell ref="J10:K10"/>
    <mergeCell ref="D21:D24"/>
    <mergeCell ref="E21:E24"/>
    <mergeCell ref="E38:I38"/>
    <mergeCell ref="J38:L38"/>
    <mergeCell ref="A6:D6"/>
    <mergeCell ref="E7:I7"/>
    <mergeCell ref="E8:I8"/>
    <mergeCell ref="E9:I9"/>
    <mergeCell ref="E6:I6"/>
    <mergeCell ref="F10:I10"/>
    <mergeCell ref="F11:I11"/>
    <mergeCell ref="A21:A25"/>
    <mergeCell ref="E11:E14"/>
    <mergeCell ref="A11:A15"/>
    <mergeCell ref="A16:A20"/>
    <mergeCell ref="B16:B19"/>
    <mergeCell ref="C16:C19"/>
    <mergeCell ref="D16:D19"/>
    <mergeCell ref="E16:E19"/>
    <mergeCell ref="B11:B14"/>
    <mergeCell ref="C11:C14"/>
    <mergeCell ref="E39:I39"/>
    <mergeCell ref="F40:I40"/>
    <mergeCell ref="J40:K40"/>
    <mergeCell ref="F56:I56"/>
    <mergeCell ref="A57:B57"/>
    <mergeCell ref="F57:I57"/>
    <mergeCell ref="F50:I50"/>
    <mergeCell ref="A41:A45"/>
    <mergeCell ref="B41:B44"/>
    <mergeCell ref="C41:C44"/>
    <mergeCell ref="D41:D44"/>
    <mergeCell ref="E41:E44"/>
    <mergeCell ref="F41:I41"/>
    <mergeCell ref="K41:K44"/>
    <mergeCell ref="F12:I12"/>
    <mergeCell ref="F13:I13"/>
    <mergeCell ref="F14:I14"/>
    <mergeCell ref="F15:I15"/>
    <mergeCell ref="F16:I16"/>
    <mergeCell ref="F17:I17"/>
    <mergeCell ref="F18:I18"/>
    <mergeCell ref="A35:I35"/>
    <mergeCell ref="D11:D14"/>
    <mergeCell ref="F99:I99"/>
    <mergeCell ref="F100:I100"/>
    <mergeCell ref="F101:I101"/>
    <mergeCell ref="F94:I94"/>
    <mergeCell ref="F95:I95"/>
    <mergeCell ref="F96:I96"/>
    <mergeCell ref="F97:I97"/>
    <mergeCell ref="J89:L89"/>
    <mergeCell ref="J94:K94"/>
    <mergeCell ref="F19:I19"/>
    <mergeCell ref="F20:I20"/>
    <mergeCell ref="F21:I21"/>
    <mergeCell ref="B21:B24"/>
    <mergeCell ref="C21:C24"/>
    <mergeCell ref="F22:I22"/>
    <mergeCell ref="F23:I23"/>
    <mergeCell ref="F67:I67"/>
    <mergeCell ref="F68:I68"/>
    <mergeCell ref="F69:I69"/>
    <mergeCell ref="F70:I70"/>
    <mergeCell ref="E65:I65"/>
    <mergeCell ref="J65:L65"/>
    <mergeCell ref="E66:I66"/>
    <mergeCell ref="J67:K67"/>
    <mergeCell ref="K11:K14"/>
    <mergeCell ref="K16:K19"/>
    <mergeCell ref="K21:K24"/>
    <mergeCell ref="L21:L24"/>
    <mergeCell ref="A27:B27"/>
    <mergeCell ref="A28:B28"/>
    <mergeCell ref="A29:B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843"/>
  <sheetViews>
    <sheetView zoomScale="70" zoomScaleNormal="70" workbookViewId="0"/>
  </sheetViews>
  <sheetFormatPr defaultColWidth="13.7109375" defaultRowHeight="23.1" customHeight="1" x14ac:dyDescent="0.25"/>
  <sheetData>
    <row r="4" spans="1:14" ht="23.1" customHeight="1" thickBot="1" x14ac:dyDescent="0.3"/>
    <row r="5" spans="1:14" ht="23.1" customHeight="1" thickBot="1" x14ac:dyDescent="0.3">
      <c r="A5" s="273" t="s">
        <v>186</v>
      </c>
      <c r="B5" s="242"/>
      <c r="C5" s="242"/>
      <c r="D5" s="242"/>
      <c r="E5" s="242"/>
      <c r="F5" s="242"/>
      <c r="G5" s="242"/>
      <c r="H5" s="242"/>
      <c r="I5" s="242"/>
      <c r="J5" s="274">
        <v>42668</v>
      </c>
      <c r="K5" s="274"/>
      <c r="L5" s="293"/>
      <c r="M5" s="273" t="s">
        <v>182</v>
      </c>
      <c r="N5" s="243"/>
    </row>
    <row r="6" spans="1:14" ht="23.1" customHeight="1" x14ac:dyDescent="0.25">
      <c r="A6" s="283" t="s">
        <v>188</v>
      </c>
      <c r="B6" s="284"/>
      <c r="C6" s="284"/>
      <c r="D6" s="284"/>
      <c r="E6" s="286" t="s">
        <v>187</v>
      </c>
      <c r="F6" s="286"/>
      <c r="G6" s="286"/>
      <c r="H6" s="286"/>
      <c r="I6" s="286"/>
      <c r="J6" s="277" t="s">
        <v>580</v>
      </c>
      <c r="K6" s="277"/>
      <c r="L6" s="278"/>
      <c r="M6" s="69">
        <v>0</v>
      </c>
      <c r="N6" s="55">
        <v>0.6</v>
      </c>
    </row>
    <row r="7" spans="1:14" ht="23.1" customHeight="1" x14ac:dyDescent="0.25">
      <c r="A7" s="46" t="s">
        <v>170</v>
      </c>
      <c r="B7" s="83" t="s">
        <v>171</v>
      </c>
      <c r="C7" s="45" t="s">
        <v>174</v>
      </c>
      <c r="D7" s="83" t="s">
        <v>175</v>
      </c>
      <c r="E7" s="285" t="s">
        <v>177</v>
      </c>
      <c r="F7" s="285"/>
      <c r="G7" s="285"/>
      <c r="H7" s="285"/>
      <c r="I7" s="285"/>
      <c r="J7" s="251" t="s">
        <v>179</v>
      </c>
      <c r="K7" s="251"/>
      <c r="L7" s="252"/>
      <c r="M7" s="51">
        <v>4.1666666666666699E-2</v>
      </c>
      <c r="N7" s="47">
        <v>0.6</v>
      </c>
    </row>
    <row r="8" spans="1:14" ht="23.1" customHeight="1" x14ac:dyDescent="0.25">
      <c r="A8" s="46" t="s">
        <v>9</v>
      </c>
      <c r="B8" s="83" t="s">
        <v>172</v>
      </c>
      <c r="C8" s="45" t="s">
        <v>174</v>
      </c>
      <c r="D8" s="83" t="s">
        <v>175</v>
      </c>
      <c r="E8" s="250" t="s">
        <v>178</v>
      </c>
      <c r="F8" s="250"/>
      <c r="G8" s="250"/>
      <c r="H8" s="250"/>
      <c r="I8" s="250"/>
      <c r="J8" s="251" t="s">
        <v>180</v>
      </c>
      <c r="K8" s="251"/>
      <c r="L8" s="252"/>
      <c r="M8" s="51">
        <v>8.3333333333333301E-2</v>
      </c>
      <c r="N8" s="48">
        <v>0.45</v>
      </c>
    </row>
    <row r="9" spans="1:14" ht="23.1" customHeight="1" thickBot="1" x14ac:dyDescent="0.3">
      <c r="A9" s="56" t="s">
        <v>10</v>
      </c>
      <c r="B9" s="86" t="s">
        <v>173</v>
      </c>
      <c r="C9" s="57" t="s">
        <v>174</v>
      </c>
      <c r="D9" s="86" t="s">
        <v>176</v>
      </c>
      <c r="E9" s="253" t="s">
        <v>181</v>
      </c>
      <c r="F9" s="253"/>
      <c r="G9" s="253"/>
      <c r="H9" s="253"/>
      <c r="I9" s="253"/>
      <c r="J9" s="171">
        <v>10</v>
      </c>
      <c r="K9" s="171">
        <v>11</v>
      </c>
      <c r="L9" s="96" t="s">
        <v>593</v>
      </c>
      <c r="M9" s="52">
        <v>0.125</v>
      </c>
      <c r="N9" s="48">
        <v>0.45</v>
      </c>
    </row>
    <row r="10" spans="1:14" ht="23.1" customHeight="1" thickBot="1" x14ac:dyDescent="0.3">
      <c r="A10" s="58" t="s">
        <v>5</v>
      </c>
      <c r="B10" s="59" t="s">
        <v>185</v>
      </c>
      <c r="C10" s="39" t="s">
        <v>2</v>
      </c>
      <c r="D10" s="39" t="s">
        <v>3</v>
      </c>
      <c r="E10" s="85" t="s">
        <v>29</v>
      </c>
      <c r="F10" s="239" t="s">
        <v>17</v>
      </c>
      <c r="G10" s="239"/>
      <c r="H10" s="239"/>
      <c r="I10" s="239"/>
      <c r="J10" s="244" t="s">
        <v>18</v>
      </c>
      <c r="K10" s="244"/>
      <c r="L10" s="60" t="s">
        <v>579</v>
      </c>
      <c r="M10" s="52">
        <v>0.16666666666666699</v>
      </c>
      <c r="N10" s="48">
        <v>0.45</v>
      </c>
    </row>
    <row r="11" spans="1:14" ht="23.1" customHeight="1" x14ac:dyDescent="0.25">
      <c r="A11" s="264" t="s">
        <v>28</v>
      </c>
      <c r="B11" s="266" t="s">
        <v>0</v>
      </c>
      <c r="C11" s="307">
        <v>0.30763888888888891</v>
      </c>
      <c r="D11" s="308">
        <v>5</v>
      </c>
      <c r="E11" s="310">
        <v>116</v>
      </c>
      <c r="F11" s="311" t="s">
        <v>581</v>
      </c>
      <c r="G11" s="240"/>
      <c r="H11" s="240"/>
      <c r="I11" s="240"/>
      <c r="J11" s="31">
        <v>23.4</v>
      </c>
      <c r="K11" s="254">
        <f>J11+J12+J13+J14</f>
        <v>40.4</v>
      </c>
      <c r="L11" s="312">
        <f>K11/J9</f>
        <v>4.04</v>
      </c>
      <c r="M11" s="52">
        <v>0.20833333333333301</v>
      </c>
      <c r="N11" s="48">
        <v>0.45</v>
      </c>
    </row>
    <row r="12" spans="1:14" ht="23.1" customHeight="1" x14ac:dyDescent="0.25">
      <c r="A12" s="258"/>
      <c r="B12" s="247"/>
      <c r="C12" s="265"/>
      <c r="D12" s="309"/>
      <c r="E12" s="263"/>
      <c r="F12" s="313" t="s">
        <v>24</v>
      </c>
      <c r="G12" s="241"/>
      <c r="H12" s="241"/>
      <c r="I12" s="241"/>
      <c r="J12" s="19">
        <v>0</v>
      </c>
      <c r="K12" s="255"/>
      <c r="L12" s="306"/>
      <c r="M12" s="52">
        <v>0.25</v>
      </c>
      <c r="N12" s="48">
        <v>0.45</v>
      </c>
    </row>
    <row r="13" spans="1:14" ht="23.1" customHeight="1" x14ac:dyDescent="0.25">
      <c r="A13" s="258"/>
      <c r="B13" s="247"/>
      <c r="C13" s="265"/>
      <c r="D13" s="309"/>
      <c r="E13" s="263"/>
      <c r="F13" s="313" t="s">
        <v>26</v>
      </c>
      <c r="G13" s="241"/>
      <c r="H13" s="241"/>
      <c r="I13" s="241"/>
      <c r="J13" s="19">
        <v>10</v>
      </c>
      <c r="K13" s="255"/>
      <c r="L13" s="306"/>
      <c r="M13" s="52">
        <v>0.29166666666666702</v>
      </c>
      <c r="N13" s="49">
        <v>0.6</v>
      </c>
    </row>
    <row r="14" spans="1:14" ht="23.1" customHeight="1" x14ac:dyDescent="0.25">
      <c r="A14" s="258"/>
      <c r="B14" s="247"/>
      <c r="C14" s="265"/>
      <c r="D14" s="309"/>
      <c r="E14" s="263"/>
      <c r="F14" s="301" t="s">
        <v>25</v>
      </c>
      <c r="G14" s="238"/>
      <c r="H14" s="238"/>
      <c r="I14" s="238"/>
      <c r="J14" s="103">
        <v>7</v>
      </c>
      <c r="K14" s="255"/>
      <c r="L14" s="306"/>
      <c r="M14" s="53">
        <v>0.33333333333333298</v>
      </c>
      <c r="N14" s="49">
        <v>0.6</v>
      </c>
    </row>
    <row r="15" spans="1:14" ht="23.1" customHeight="1" x14ac:dyDescent="0.25">
      <c r="A15" s="258"/>
      <c r="B15" s="44" t="s">
        <v>1</v>
      </c>
      <c r="C15" s="183">
        <v>0.40972222222222227</v>
      </c>
      <c r="D15" s="27"/>
      <c r="E15" s="191">
        <v>104</v>
      </c>
      <c r="F15" s="314" t="s">
        <v>582</v>
      </c>
      <c r="G15" s="237"/>
      <c r="H15" s="237"/>
      <c r="I15" s="237"/>
      <c r="J15" s="24">
        <v>0</v>
      </c>
      <c r="K15" s="24">
        <f>J15</f>
        <v>0</v>
      </c>
      <c r="L15" s="29">
        <f>K15/J9</f>
        <v>0</v>
      </c>
      <c r="M15" s="53">
        <v>0.375</v>
      </c>
      <c r="N15" s="49">
        <v>0.6</v>
      </c>
    </row>
    <row r="16" spans="1:14" ht="23.1" customHeight="1" x14ac:dyDescent="0.25">
      <c r="A16" s="258"/>
      <c r="B16" s="247" t="s">
        <v>0</v>
      </c>
      <c r="C16" s="315">
        <v>0.54861111111111105</v>
      </c>
      <c r="D16" s="316">
        <v>4</v>
      </c>
      <c r="E16" s="317">
        <v>88</v>
      </c>
      <c r="F16" s="300" t="s">
        <v>584</v>
      </c>
      <c r="G16" s="238"/>
      <c r="H16" s="238"/>
      <c r="I16" s="238"/>
      <c r="J16" s="103">
        <v>8</v>
      </c>
      <c r="K16" s="255">
        <f>J16+J17+J18+J19</f>
        <v>43.6</v>
      </c>
      <c r="L16" s="306">
        <f>K16/K9</f>
        <v>3.9636363636363638</v>
      </c>
      <c r="M16" s="53">
        <v>0.41666666666666702</v>
      </c>
      <c r="N16" s="49">
        <v>0.6</v>
      </c>
    </row>
    <row r="17" spans="1:14" ht="23.1" customHeight="1" x14ac:dyDescent="0.25">
      <c r="A17" s="258"/>
      <c r="B17" s="247"/>
      <c r="C17" s="265"/>
      <c r="D17" s="309"/>
      <c r="E17" s="263"/>
      <c r="F17" s="300" t="s">
        <v>585</v>
      </c>
      <c r="G17" s="238"/>
      <c r="H17" s="238"/>
      <c r="I17" s="238"/>
      <c r="J17" s="103">
        <v>24</v>
      </c>
      <c r="K17" s="255"/>
      <c r="L17" s="306"/>
      <c r="M17" s="53">
        <v>0.45833333333333298</v>
      </c>
      <c r="N17" s="49">
        <v>0.6</v>
      </c>
    </row>
    <row r="18" spans="1:14" ht="23.1" customHeight="1" x14ac:dyDescent="0.25">
      <c r="A18" s="258"/>
      <c r="B18" s="247"/>
      <c r="C18" s="265"/>
      <c r="D18" s="309"/>
      <c r="E18" s="263"/>
      <c r="F18" s="300" t="s">
        <v>586</v>
      </c>
      <c r="G18" s="238"/>
      <c r="H18" s="238"/>
      <c r="I18" s="238"/>
      <c r="J18" s="101">
        <v>11.6</v>
      </c>
      <c r="K18" s="255"/>
      <c r="L18" s="306"/>
      <c r="M18" s="53">
        <v>0.5</v>
      </c>
      <c r="N18" s="66">
        <v>0.24</v>
      </c>
    </row>
    <row r="19" spans="1:14" ht="23.1" customHeight="1" x14ac:dyDescent="0.25">
      <c r="A19" s="258"/>
      <c r="B19" s="247"/>
      <c r="C19" s="265"/>
      <c r="D19" s="309"/>
      <c r="E19" s="263"/>
      <c r="F19" s="301"/>
      <c r="G19" s="238"/>
      <c r="H19" s="238"/>
      <c r="I19" s="238"/>
      <c r="J19" s="101"/>
      <c r="K19" s="255"/>
      <c r="L19" s="306"/>
      <c r="M19" s="88">
        <v>0.54166666666666696</v>
      </c>
      <c r="N19" s="49">
        <v>0.6</v>
      </c>
    </row>
    <row r="20" spans="1:14" ht="23.1" customHeight="1" x14ac:dyDescent="0.25">
      <c r="A20" s="258"/>
      <c r="B20" s="44" t="s">
        <v>1</v>
      </c>
      <c r="C20" s="183">
        <v>0.63472222222222219</v>
      </c>
      <c r="D20" s="27"/>
      <c r="E20" s="192">
        <v>68</v>
      </c>
      <c r="F20" s="302" t="s">
        <v>623</v>
      </c>
      <c r="G20" s="245"/>
      <c r="H20" s="245"/>
      <c r="I20" s="245"/>
      <c r="J20" s="89">
        <v>15</v>
      </c>
      <c r="K20" s="26">
        <f>J20</f>
        <v>15</v>
      </c>
      <c r="L20" s="29">
        <f>K20/K9</f>
        <v>1.3636363636363635</v>
      </c>
      <c r="M20" s="53">
        <v>0.58333333333333304</v>
      </c>
      <c r="N20" s="49">
        <v>0.6</v>
      </c>
    </row>
    <row r="21" spans="1:14" ht="23.1" customHeight="1" x14ac:dyDescent="0.25">
      <c r="A21" s="258"/>
      <c r="B21" s="247" t="s">
        <v>0</v>
      </c>
      <c r="C21" s="303">
        <v>0.7680555555555556</v>
      </c>
      <c r="D21" s="304">
        <v>3.5</v>
      </c>
      <c r="E21" s="305">
        <v>99</v>
      </c>
      <c r="F21" s="295" t="s">
        <v>587</v>
      </c>
      <c r="G21" s="246"/>
      <c r="H21" s="246"/>
      <c r="I21" s="246"/>
      <c r="J21" s="101">
        <v>6</v>
      </c>
      <c r="K21" s="256">
        <f>J21+J22+J23+J24</f>
        <v>38.6</v>
      </c>
      <c r="L21" s="306">
        <f>K21/K9</f>
        <v>3.5090909090909093</v>
      </c>
      <c r="M21" s="53">
        <v>0.625</v>
      </c>
      <c r="N21" s="49">
        <v>0.6</v>
      </c>
    </row>
    <row r="22" spans="1:14" ht="23.1" customHeight="1" x14ac:dyDescent="0.25">
      <c r="A22" s="258"/>
      <c r="B22" s="247"/>
      <c r="C22" s="249"/>
      <c r="D22" s="256"/>
      <c r="E22" s="282"/>
      <c r="F22" s="295" t="s">
        <v>167</v>
      </c>
      <c r="G22" s="246"/>
      <c r="H22" s="246"/>
      <c r="I22" s="246"/>
      <c r="J22" s="101">
        <v>10</v>
      </c>
      <c r="K22" s="256"/>
      <c r="L22" s="306"/>
      <c r="M22" s="53">
        <v>0.66666666666666696</v>
      </c>
      <c r="N22" s="49">
        <v>0.6</v>
      </c>
    </row>
    <row r="23" spans="1:14" ht="23.1" customHeight="1" x14ac:dyDescent="0.25">
      <c r="A23" s="258"/>
      <c r="B23" s="247"/>
      <c r="C23" s="249"/>
      <c r="D23" s="256"/>
      <c r="E23" s="282"/>
      <c r="F23" s="295" t="s">
        <v>588</v>
      </c>
      <c r="G23" s="246"/>
      <c r="H23" s="246"/>
      <c r="I23" s="246"/>
      <c r="J23" s="101">
        <v>18.600000000000001</v>
      </c>
      <c r="K23" s="256"/>
      <c r="L23" s="306"/>
      <c r="M23" s="53">
        <v>0.70833333333333304</v>
      </c>
      <c r="N23" s="49">
        <v>0.6</v>
      </c>
    </row>
    <row r="24" spans="1:14" ht="23.1" customHeight="1" x14ac:dyDescent="0.25">
      <c r="A24" s="258"/>
      <c r="B24" s="247"/>
      <c r="C24" s="249"/>
      <c r="D24" s="256"/>
      <c r="E24" s="282"/>
      <c r="F24" s="295" t="s">
        <v>589</v>
      </c>
      <c r="G24" s="238"/>
      <c r="H24" s="238"/>
      <c r="I24" s="238"/>
      <c r="J24" s="103">
        <v>4</v>
      </c>
      <c r="K24" s="256"/>
      <c r="L24" s="306"/>
      <c r="M24" s="53">
        <v>0.75</v>
      </c>
      <c r="N24" s="71">
        <v>0.75</v>
      </c>
    </row>
    <row r="25" spans="1:14" ht="23.1" customHeight="1" x14ac:dyDescent="0.25">
      <c r="A25" s="258"/>
      <c r="B25" s="44" t="s">
        <v>1</v>
      </c>
      <c r="C25" s="184">
        <v>0.85069444444444453</v>
      </c>
      <c r="D25" s="27"/>
      <c r="E25" s="192">
        <v>82</v>
      </c>
      <c r="F25" s="294" t="s">
        <v>569</v>
      </c>
      <c r="G25" s="279"/>
      <c r="H25" s="279"/>
      <c r="I25" s="279"/>
      <c r="J25" s="27">
        <v>15</v>
      </c>
      <c r="K25" s="27">
        <f>J25</f>
        <v>15</v>
      </c>
      <c r="L25" s="29">
        <f>K25/K9</f>
        <v>1.3636363636363635</v>
      </c>
      <c r="M25" s="70">
        <v>0.79166666666666696</v>
      </c>
      <c r="N25" s="71">
        <v>0.75</v>
      </c>
    </row>
    <row r="26" spans="1:14" ht="23.1" customHeight="1" x14ac:dyDescent="0.25">
      <c r="A26" s="258"/>
      <c r="B26" s="84" t="s">
        <v>0</v>
      </c>
      <c r="C26" s="185">
        <v>0.92708333333333337</v>
      </c>
      <c r="D26" s="188"/>
      <c r="E26" s="193">
        <v>63</v>
      </c>
      <c r="F26" s="295" t="s">
        <v>590</v>
      </c>
      <c r="G26" s="246"/>
      <c r="H26" s="246"/>
      <c r="I26" s="246"/>
      <c r="J26" s="101">
        <v>23</v>
      </c>
      <c r="K26" s="101">
        <f>J26</f>
        <v>23</v>
      </c>
      <c r="L26" s="105">
        <f>K26/K9</f>
        <v>2.0909090909090908</v>
      </c>
      <c r="M26" s="70">
        <v>0.83333333333333304</v>
      </c>
      <c r="N26" s="67">
        <v>0.6</v>
      </c>
    </row>
    <row r="27" spans="1:14" ht="23.1" customHeight="1" x14ac:dyDescent="0.25">
      <c r="A27" s="258" t="s">
        <v>11</v>
      </c>
      <c r="B27" s="259"/>
      <c r="C27" s="185">
        <v>0.12569444444444444</v>
      </c>
      <c r="D27" s="189"/>
      <c r="E27" s="193">
        <v>99</v>
      </c>
      <c r="F27" s="246"/>
      <c r="G27" s="246"/>
      <c r="H27" s="246"/>
      <c r="I27" s="246"/>
      <c r="J27" s="101"/>
      <c r="K27" s="101">
        <f>J27</f>
        <v>0</v>
      </c>
      <c r="L27" s="105">
        <f>K27/K9</f>
        <v>0</v>
      </c>
      <c r="M27" s="68">
        <v>0.875</v>
      </c>
      <c r="N27" s="67">
        <v>0.6</v>
      </c>
    </row>
    <row r="28" spans="1:14" ht="23.1" customHeight="1" x14ac:dyDescent="0.25">
      <c r="A28" s="260" t="s">
        <v>6</v>
      </c>
      <c r="B28" s="261"/>
      <c r="C28" s="186">
        <v>0.49583333333333335</v>
      </c>
      <c r="D28" s="190"/>
      <c r="E28" s="194">
        <v>78</v>
      </c>
      <c r="F28" s="296" t="s">
        <v>570</v>
      </c>
      <c r="G28" s="276"/>
      <c r="H28" s="276"/>
      <c r="I28" s="276"/>
      <c r="J28" s="20">
        <v>12</v>
      </c>
      <c r="K28" s="20">
        <f>J28</f>
        <v>12</v>
      </c>
      <c r="L28" s="30">
        <f>K28/K9</f>
        <v>1.0909090909090908</v>
      </c>
      <c r="M28" s="68">
        <v>0.91666666666666696</v>
      </c>
      <c r="N28" s="67">
        <v>0.6</v>
      </c>
    </row>
    <row r="29" spans="1:14" ht="23.1" customHeight="1" x14ac:dyDescent="0.25">
      <c r="A29" s="260" t="s">
        <v>6</v>
      </c>
      <c r="B29" s="261"/>
      <c r="C29" s="187">
        <v>0.19444444444444445</v>
      </c>
      <c r="D29" s="190"/>
      <c r="E29" s="194">
        <v>84</v>
      </c>
      <c r="F29" s="276"/>
      <c r="G29" s="276"/>
      <c r="H29" s="276"/>
      <c r="I29" s="276"/>
      <c r="J29" s="20"/>
      <c r="K29" s="20">
        <f>J29</f>
        <v>0</v>
      </c>
      <c r="L29" s="30">
        <f>K29/K9</f>
        <v>0</v>
      </c>
      <c r="M29" s="68">
        <v>0.95833333333333304</v>
      </c>
      <c r="N29" s="67">
        <v>0.6</v>
      </c>
    </row>
    <row r="30" spans="1:14" ht="23.1" customHeight="1" thickBot="1" x14ac:dyDescent="0.3">
      <c r="A30" s="290" t="s">
        <v>238</v>
      </c>
      <c r="B30" s="291"/>
      <c r="C30" s="61">
        <f>D11+D15+D16+D20+D21+D25+D26+D27+D28+D29</f>
        <v>12.5</v>
      </c>
      <c r="D30" s="87" t="s">
        <v>239</v>
      </c>
      <c r="E30" s="61">
        <f>SUM(E11:E29)/10</f>
        <v>88.1</v>
      </c>
      <c r="F30" s="297" t="s">
        <v>583</v>
      </c>
      <c r="G30" s="298"/>
      <c r="H30" s="298"/>
      <c r="I30" s="299"/>
      <c r="J30" s="42" t="s">
        <v>97</v>
      </c>
      <c r="K30" s="42">
        <f>SUM(K11:K29)</f>
        <v>187.6</v>
      </c>
      <c r="L30" s="50">
        <f>SUM(L11:L29)</f>
        <v>17.421818181818182</v>
      </c>
      <c r="M30" s="54" t="s">
        <v>97</v>
      </c>
      <c r="N30" s="43">
        <f>SUM(N6:N29)</f>
        <v>13.589999999999996</v>
      </c>
    </row>
    <row r="34" spans="1:14" ht="23.1" customHeight="1" thickBot="1" x14ac:dyDescent="0.3"/>
    <row r="35" spans="1:14" ht="23.1" customHeight="1" thickBot="1" x14ac:dyDescent="0.3">
      <c r="A35" s="273" t="s">
        <v>186</v>
      </c>
      <c r="B35" s="242"/>
      <c r="C35" s="242"/>
      <c r="D35" s="242"/>
      <c r="E35" s="242"/>
      <c r="F35" s="242"/>
      <c r="G35" s="242"/>
      <c r="H35" s="242"/>
      <c r="I35" s="242"/>
      <c r="J35" s="274">
        <v>42675</v>
      </c>
      <c r="K35" s="274"/>
      <c r="L35" s="293"/>
      <c r="M35" s="273" t="s">
        <v>182</v>
      </c>
      <c r="N35" s="243"/>
    </row>
    <row r="36" spans="1:14" ht="23.1" customHeight="1" x14ac:dyDescent="0.25">
      <c r="A36" s="283" t="s">
        <v>188</v>
      </c>
      <c r="B36" s="284"/>
      <c r="C36" s="284"/>
      <c r="D36" s="284"/>
      <c r="E36" s="286" t="s">
        <v>187</v>
      </c>
      <c r="F36" s="286"/>
      <c r="G36" s="286"/>
      <c r="H36" s="286"/>
      <c r="I36" s="286"/>
      <c r="J36" s="277"/>
      <c r="K36" s="277"/>
      <c r="L36" s="278"/>
      <c r="M36" s="205">
        <v>0</v>
      </c>
      <c r="N36" s="202"/>
    </row>
    <row r="37" spans="1:14" ht="23.1" customHeight="1" x14ac:dyDescent="0.25">
      <c r="A37" s="46" t="s">
        <v>170</v>
      </c>
      <c r="B37" s="92"/>
      <c r="C37" s="45" t="s">
        <v>174</v>
      </c>
      <c r="D37" s="92"/>
      <c r="E37" s="285" t="s">
        <v>177</v>
      </c>
      <c r="F37" s="285"/>
      <c r="G37" s="285"/>
      <c r="H37" s="285"/>
      <c r="I37" s="285"/>
      <c r="J37" s="251"/>
      <c r="K37" s="251"/>
      <c r="L37" s="252"/>
      <c r="M37" s="206">
        <v>4.1666666666666699E-2</v>
      </c>
      <c r="N37" s="203"/>
    </row>
    <row r="38" spans="1:14" ht="23.1" customHeight="1" x14ac:dyDescent="0.25">
      <c r="A38" s="46" t="s">
        <v>9</v>
      </c>
      <c r="B38" s="92"/>
      <c r="C38" s="45" t="s">
        <v>174</v>
      </c>
      <c r="D38" s="92"/>
      <c r="E38" s="250" t="s">
        <v>178</v>
      </c>
      <c r="F38" s="250"/>
      <c r="G38" s="250"/>
      <c r="H38" s="250"/>
      <c r="I38" s="250"/>
      <c r="J38" s="251"/>
      <c r="K38" s="251"/>
      <c r="L38" s="252"/>
      <c r="M38" s="206">
        <v>8.3333333333333301E-2</v>
      </c>
      <c r="N38" s="203"/>
    </row>
    <row r="39" spans="1:14" ht="23.1" customHeight="1" thickBot="1" x14ac:dyDescent="0.3">
      <c r="A39" s="56" t="s">
        <v>10</v>
      </c>
      <c r="B39" s="95"/>
      <c r="C39" s="57" t="s">
        <v>174</v>
      </c>
      <c r="D39" s="95"/>
      <c r="E39" s="253" t="s">
        <v>181</v>
      </c>
      <c r="F39" s="253"/>
      <c r="G39" s="253"/>
      <c r="H39" s="253"/>
      <c r="I39" s="253"/>
      <c r="J39" s="171">
        <v>10</v>
      </c>
      <c r="K39" s="171">
        <v>11</v>
      </c>
      <c r="L39" s="96" t="s">
        <v>593</v>
      </c>
      <c r="M39" s="206">
        <v>0.125</v>
      </c>
      <c r="N39" s="203"/>
    </row>
    <row r="40" spans="1:14" ht="23.1" customHeight="1" thickBot="1" x14ac:dyDescent="0.3">
      <c r="A40" s="58" t="s">
        <v>5</v>
      </c>
      <c r="B40" s="59" t="s">
        <v>185</v>
      </c>
      <c r="C40" s="39" t="s">
        <v>2</v>
      </c>
      <c r="D40" s="39" t="s">
        <v>3</v>
      </c>
      <c r="E40" s="97" t="s">
        <v>29</v>
      </c>
      <c r="F40" s="239" t="s">
        <v>17</v>
      </c>
      <c r="G40" s="239"/>
      <c r="H40" s="239"/>
      <c r="I40" s="239"/>
      <c r="J40" s="244" t="s">
        <v>18</v>
      </c>
      <c r="K40" s="244"/>
      <c r="L40" s="60" t="s">
        <v>579</v>
      </c>
      <c r="M40" s="206">
        <v>0.16666666666666699</v>
      </c>
      <c r="N40" s="203"/>
    </row>
    <row r="41" spans="1:14" ht="23.1" customHeight="1" x14ac:dyDescent="0.25">
      <c r="A41" s="264"/>
      <c r="B41" s="266" t="s">
        <v>0</v>
      </c>
      <c r="C41" s="307"/>
      <c r="D41" s="308"/>
      <c r="E41" s="310"/>
      <c r="F41" s="311"/>
      <c r="G41" s="240"/>
      <c r="H41" s="240"/>
      <c r="I41" s="240"/>
      <c r="J41" s="31"/>
      <c r="K41" s="254">
        <f>J41+J42+J43+J44</f>
        <v>0</v>
      </c>
      <c r="L41" s="312">
        <f>K41/J39</f>
        <v>0</v>
      </c>
      <c r="M41" s="206">
        <v>0.20833333333333301</v>
      </c>
      <c r="N41" s="203"/>
    </row>
    <row r="42" spans="1:14" ht="23.1" customHeight="1" x14ac:dyDescent="0.25">
      <c r="A42" s="258"/>
      <c r="B42" s="247"/>
      <c r="C42" s="265"/>
      <c r="D42" s="309"/>
      <c r="E42" s="263"/>
      <c r="F42" s="313"/>
      <c r="G42" s="241"/>
      <c r="H42" s="241"/>
      <c r="I42" s="241"/>
      <c r="J42" s="19"/>
      <c r="K42" s="255"/>
      <c r="L42" s="306"/>
      <c r="M42" s="206">
        <v>0.25</v>
      </c>
      <c r="N42" s="203"/>
    </row>
    <row r="43" spans="1:14" ht="23.1" customHeight="1" x14ac:dyDescent="0.25">
      <c r="A43" s="258"/>
      <c r="B43" s="247"/>
      <c r="C43" s="265"/>
      <c r="D43" s="309"/>
      <c r="E43" s="263"/>
      <c r="F43" s="313"/>
      <c r="G43" s="241"/>
      <c r="H43" s="241"/>
      <c r="I43" s="241"/>
      <c r="J43" s="19"/>
      <c r="K43" s="255"/>
      <c r="L43" s="306"/>
      <c r="M43" s="206">
        <v>0.29166666666666702</v>
      </c>
      <c r="N43" s="203"/>
    </row>
    <row r="44" spans="1:14" ht="23.1" customHeight="1" x14ac:dyDescent="0.25">
      <c r="A44" s="258"/>
      <c r="B44" s="247"/>
      <c r="C44" s="265"/>
      <c r="D44" s="309"/>
      <c r="E44" s="263"/>
      <c r="F44" s="301"/>
      <c r="G44" s="238"/>
      <c r="H44" s="238"/>
      <c r="I44" s="238"/>
      <c r="J44" s="103"/>
      <c r="K44" s="255"/>
      <c r="L44" s="306"/>
      <c r="M44" s="206">
        <v>0.33333333333333298</v>
      </c>
      <c r="N44" s="203"/>
    </row>
    <row r="45" spans="1:14" ht="23.1" customHeight="1" x14ac:dyDescent="0.25">
      <c r="A45" s="258"/>
      <c r="B45" s="44" t="s">
        <v>1</v>
      </c>
      <c r="C45" s="183"/>
      <c r="D45" s="27"/>
      <c r="E45" s="191"/>
      <c r="F45" s="314"/>
      <c r="G45" s="237"/>
      <c r="H45" s="237"/>
      <c r="I45" s="237"/>
      <c r="J45" s="24"/>
      <c r="K45" s="24">
        <f>J45</f>
        <v>0</v>
      </c>
      <c r="L45" s="29">
        <f>K45/J39</f>
        <v>0</v>
      </c>
      <c r="M45" s="206">
        <v>0.375</v>
      </c>
      <c r="N45" s="203"/>
    </row>
    <row r="46" spans="1:14" ht="23.1" customHeight="1" x14ac:dyDescent="0.25">
      <c r="A46" s="258"/>
      <c r="B46" s="247" t="s">
        <v>0</v>
      </c>
      <c r="C46" s="315"/>
      <c r="D46" s="316"/>
      <c r="E46" s="317"/>
      <c r="F46" s="300"/>
      <c r="G46" s="238"/>
      <c r="H46" s="238"/>
      <c r="I46" s="238"/>
      <c r="J46" s="103"/>
      <c r="K46" s="255">
        <f>J46+J47+J48+J49</f>
        <v>0</v>
      </c>
      <c r="L46" s="306">
        <f>K46/K39</f>
        <v>0</v>
      </c>
      <c r="M46" s="206">
        <v>0.41666666666666702</v>
      </c>
      <c r="N46" s="203"/>
    </row>
    <row r="47" spans="1:14" ht="23.1" customHeight="1" x14ac:dyDescent="0.25">
      <c r="A47" s="258"/>
      <c r="B47" s="247"/>
      <c r="C47" s="265"/>
      <c r="D47" s="309"/>
      <c r="E47" s="263"/>
      <c r="F47" s="300"/>
      <c r="G47" s="238"/>
      <c r="H47" s="238"/>
      <c r="I47" s="238"/>
      <c r="J47" s="103"/>
      <c r="K47" s="255"/>
      <c r="L47" s="306"/>
      <c r="M47" s="206">
        <v>0.45833333333333298</v>
      </c>
      <c r="N47" s="203"/>
    </row>
    <row r="48" spans="1:14" ht="23.1" customHeight="1" x14ac:dyDescent="0.25">
      <c r="A48" s="258"/>
      <c r="B48" s="247"/>
      <c r="C48" s="265"/>
      <c r="D48" s="309"/>
      <c r="E48" s="263"/>
      <c r="F48" s="300"/>
      <c r="G48" s="238"/>
      <c r="H48" s="238"/>
      <c r="I48" s="238"/>
      <c r="J48" s="101"/>
      <c r="K48" s="255"/>
      <c r="L48" s="306"/>
      <c r="M48" s="206">
        <v>0.5</v>
      </c>
      <c r="N48" s="203"/>
    </row>
    <row r="49" spans="1:14" ht="23.1" customHeight="1" x14ac:dyDescent="0.25">
      <c r="A49" s="258"/>
      <c r="B49" s="247"/>
      <c r="C49" s="265"/>
      <c r="D49" s="309"/>
      <c r="E49" s="263"/>
      <c r="F49" s="301"/>
      <c r="G49" s="238"/>
      <c r="H49" s="238"/>
      <c r="I49" s="238"/>
      <c r="J49" s="101"/>
      <c r="K49" s="255"/>
      <c r="L49" s="306"/>
      <c r="M49" s="206">
        <v>0.54166666666666696</v>
      </c>
      <c r="N49" s="203"/>
    </row>
    <row r="50" spans="1:14" ht="23.1" customHeight="1" x14ac:dyDescent="0.25">
      <c r="A50" s="258"/>
      <c r="B50" s="44" t="s">
        <v>1</v>
      </c>
      <c r="C50" s="183"/>
      <c r="D50" s="27"/>
      <c r="E50" s="192"/>
      <c r="F50" s="302"/>
      <c r="G50" s="245"/>
      <c r="H50" s="245"/>
      <c r="I50" s="245"/>
      <c r="J50" s="89"/>
      <c r="K50" s="26">
        <f>J50</f>
        <v>0</v>
      </c>
      <c r="L50" s="29">
        <f>K50/K39</f>
        <v>0</v>
      </c>
      <c r="M50" s="206">
        <v>0.58333333333333304</v>
      </c>
      <c r="N50" s="203"/>
    </row>
    <row r="51" spans="1:14" ht="23.1" customHeight="1" x14ac:dyDescent="0.25">
      <c r="A51" s="258"/>
      <c r="B51" s="247" t="s">
        <v>0</v>
      </c>
      <c r="C51" s="303"/>
      <c r="D51" s="304"/>
      <c r="E51" s="305"/>
      <c r="F51" s="295"/>
      <c r="G51" s="246"/>
      <c r="H51" s="246"/>
      <c r="I51" s="246"/>
      <c r="J51" s="101"/>
      <c r="K51" s="256">
        <f>J51+J52+J53+J54</f>
        <v>0</v>
      </c>
      <c r="L51" s="306">
        <f>K51/K39</f>
        <v>0</v>
      </c>
      <c r="M51" s="206">
        <v>0.625</v>
      </c>
      <c r="N51" s="203"/>
    </row>
    <row r="52" spans="1:14" ht="23.1" customHeight="1" x14ac:dyDescent="0.25">
      <c r="A52" s="258"/>
      <c r="B52" s="247"/>
      <c r="C52" s="249"/>
      <c r="D52" s="256"/>
      <c r="E52" s="282"/>
      <c r="F52" s="295"/>
      <c r="G52" s="246"/>
      <c r="H52" s="246"/>
      <c r="I52" s="246"/>
      <c r="J52" s="101"/>
      <c r="K52" s="256"/>
      <c r="L52" s="306"/>
      <c r="M52" s="206">
        <v>0.66666666666666696</v>
      </c>
      <c r="N52" s="203"/>
    </row>
    <row r="53" spans="1:14" ht="23.1" customHeight="1" x14ac:dyDescent="0.25">
      <c r="A53" s="258"/>
      <c r="B53" s="247"/>
      <c r="C53" s="249"/>
      <c r="D53" s="256"/>
      <c r="E53" s="282"/>
      <c r="F53" s="295"/>
      <c r="G53" s="246"/>
      <c r="H53" s="246"/>
      <c r="I53" s="246"/>
      <c r="J53" s="101"/>
      <c r="K53" s="256"/>
      <c r="L53" s="306"/>
      <c r="M53" s="206">
        <v>0.70833333333333304</v>
      </c>
      <c r="N53" s="203"/>
    </row>
    <row r="54" spans="1:14" ht="23.1" customHeight="1" x14ac:dyDescent="0.25">
      <c r="A54" s="258"/>
      <c r="B54" s="247"/>
      <c r="C54" s="249"/>
      <c r="D54" s="256"/>
      <c r="E54" s="282"/>
      <c r="F54" s="295"/>
      <c r="G54" s="238"/>
      <c r="H54" s="238"/>
      <c r="I54" s="238"/>
      <c r="J54" s="103"/>
      <c r="K54" s="256"/>
      <c r="L54" s="306"/>
      <c r="M54" s="206">
        <v>0.75</v>
      </c>
      <c r="N54" s="203"/>
    </row>
    <row r="55" spans="1:14" ht="23.1" customHeight="1" x14ac:dyDescent="0.25">
      <c r="A55" s="258"/>
      <c r="B55" s="44" t="s">
        <v>1</v>
      </c>
      <c r="C55" s="184"/>
      <c r="D55" s="27"/>
      <c r="E55" s="192"/>
      <c r="F55" s="294"/>
      <c r="G55" s="279"/>
      <c r="H55" s="279"/>
      <c r="I55" s="279"/>
      <c r="J55" s="27"/>
      <c r="K55" s="27">
        <f>J55</f>
        <v>0</v>
      </c>
      <c r="L55" s="29">
        <f>K55/K39</f>
        <v>0</v>
      </c>
      <c r="M55" s="206">
        <v>0.79166666666666696</v>
      </c>
      <c r="N55" s="203"/>
    </row>
    <row r="56" spans="1:14" ht="23.1" customHeight="1" x14ac:dyDescent="0.25">
      <c r="A56" s="258"/>
      <c r="B56" s="100" t="s">
        <v>0</v>
      </c>
      <c r="C56" s="185"/>
      <c r="D56" s="188"/>
      <c r="E56" s="193"/>
      <c r="F56" s="295"/>
      <c r="G56" s="246"/>
      <c r="H56" s="246"/>
      <c r="I56" s="246"/>
      <c r="J56" s="101"/>
      <c r="K56" s="101">
        <f>J56</f>
        <v>0</v>
      </c>
      <c r="L56" s="105">
        <f>K56/K39</f>
        <v>0</v>
      </c>
      <c r="M56" s="206">
        <v>0.83333333333333304</v>
      </c>
      <c r="N56" s="203"/>
    </row>
    <row r="57" spans="1:14" ht="23.1" customHeight="1" x14ac:dyDescent="0.25">
      <c r="A57" s="258" t="s">
        <v>11</v>
      </c>
      <c r="B57" s="259"/>
      <c r="C57" s="185"/>
      <c r="D57" s="189"/>
      <c r="E57" s="193"/>
      <c r="F57" s="246"/>
      <c r="G57" s="246"/>
      <c r="H57" s="246"/>
      <c r="I57" s="246"/>
      <c r="J57" s="101"/>
      <c r="K57" s="101">
        <f>J57</f>
        <v>0</v>
      </c>
      <c r="L57" s="105">
        <f>K57/K39</f>
        <v>0</v>
      </c>
      <c r="M57" s="206">
        <v>0.875</v>
      </c>
      <c r="N57" s="203"/>
    </row>
    <row r="58" spans="1:14" ht="23.1" customHeight="1" x14ac:dyDescent="0.25">
      <c r="A58" s="260" t="s">
        <v>6</v>
      </c>
      <c r="B58" s="261"/>
      <c r="C58" s="186"/>
      <c r="D58" s="190"/>
      <c r="E58" s="194"/>
      <c r="F58" s="296"/>
      <c r="G58" s="276"/>
      <c r="H58" s="276"/>
      <c r="I58" s="276"/>
      <c r="J58" s="20"/>
      <c r="K58" s="20">
        <f>J58</f>
        <v>0</v>
      </c>
      <c r="L58" s="30">
        <f>K58/K39</f>
        <v>0</v>
      </c>
      <c r="M58" s="206">
        <v>0.91666666666666696</v>
      </c>
      <c r="N58" s="203"/>
    </row>
    <row r="59" spans="1:14" ht="23.1" customHeight="1" x14ac:dyDescent="0.25">
      <c r="A59" s="260" t="s">
        <v>6</v>
      </c>
      <c r="B59" s="261"/>
      <c r="C59" s="187"/>
      <c r="D59" s="190"/>
      <c r="E59" s="194"/>
      <c r="F59" s="276"/>
      <c r="G59" s="276"/>
      <c r="H59" s="276"/>
      <c r="I59" s="276"/>
      <c r="J59" s="20"/>
      <c r="K59" s="20">
        <f>J59</f>
        <v>0</v>
      </c>
      <c r="L59" s="30">
        <f>K59/K39</f>
        <v>0</v>
      </c>
      <c r="M59" s="206">
        <v>0.95833333333333304</v>
      </c>
      <c r="N59" s="203"/>
    </row>
    <row r="60" spans="1:14" ht="23.1" customHeight="1" thickBot="1" x14ac:dyDescent="0.3">
      <c r="A60" s="290" t="s">
        <v>238</v>
      </c>
      <c r="B60" s="291"/>
      <c r="C60" s="61">
        <f>D41+D45+D46+D50+D51+D55+D56+D57+D58+D59</f>
        <v>0</v>
      </c>
      <c r="D60" s="93" t="s">
        <v>239</v>
      </c>
      <c r="E60" s="61">
        <f>SUM(E41:E59)/10</f>
        <v>0</v>
      </c>
      <c r="F60" s="318"/>
      <c r="G60" s="319"/>
      <c r="H60" s="319"/>
      <c r="I60" s="320"/>
      <c r="J60" s="42" t="s">
        <v>97</v>
      </c>
      <c r="K60" s="42">
        <f>SUM(K41:K59)</f>
        <v>0</v>
      </c>
      <c r="L60" s="50">
        <f>SUM(L41:L59)</f>
        <v>0</v>
      </c>
      <c r="M60" s="54" t="s">
        <v>97</v>
      </c>
      <c r="N60" s="204">
        <f>SUM(N36:N59)</f>
        <v>0</v>
      </c>
    </row>
    <row r="61" spans="1:14" ht="23.1" customHeight="1" thickBot="1" x14ac:dyDescent="0.3"/>
    <row r="62" spans="1:14" ht="23.1" customHeight="1" thickBot="1" x14ac:dyDescent="0.3">
      <c r="A62" s="273" t="s">
        <v>186</v>
      </c>
      <c r="B62" s="242"/>
      <c r="C62" s="242"/>
      <c r="D62" s="242"/>
      <c r="E62" s="242"/>
      <c r="F62" s="242"/>
      <c r="G62" s="242"/>
      <c r="H62" s="242"/>
      <c r="I62" s="242"/>
      <c r="J62" s="274">
        <v>42676</v>
      </c>
      <c r="K62" s="274"/>
      <c r="L62" s="293"/>
      <c r="M62" s="273" t="s">
        <v>182</v>
      </c>
      <c r="N62" s="243"/>
    </row>
    <row r="63" spans="1:14" ht="23.1" customHeight="1" x14ac:dyDescent="0.25">
      <c r="A63" s="283" t="s">
        <v>188</v>
      </c>
      <c r="B63" s="284"/>
      <c r="C63" s="284"/>
      <c r="D63" s="284"/>
      <c r="E63" s="286" t="s">
        <v>187</v>
      </c>
      <c r="F63" s="286"/>
      <c r="G63" s="286"/>
      <c r="H63" s="286"/>
      <c r="I63" s="286"/>
      <c r="J63" s="277"/>
      <c r="K63" s="277"/>
      <c r="L63" s="278"/>
      <c r="M63" s="205">
        <v>0</v>
      </c>
      <c r="N63" s="202"/>
    </row>
    <row r="64" spans="1:14" ht="23.1" customHeight="1" x14ac:dyDescent="0.25">
      <c r="A64" s="46" t="s">
        <v>170</v>
      </c>
      <c r="B64" s="92"/>
      <c r="C64" s="45" t="s">
        <v>174</v>
      </c>
      <c r="D64" s="92"/>
      <c r="E64" s="285" t="s">
        <v>177</v>
      </c>
      <c r="F64" s="285"/>
      <c r="G64" s="285"/>
      <c r="H64" s="285"/>
      <c r="I64" s="285"/>
      <c r="J64" s="251"/>
      <c r="K64" s="251"/>
      <c r="L64" s="252"/>
      <c r="M64" s="206">
        <v>4.1666666666666699E-2</v>
      </c>
      <c r="N64" s="203"/>
    </row>
    <row r="65" spans="1:14" ht="23.1" customHeight="1" x14ac:dyDescent="0.25">
      <c r="A65" s="46" t="s">
        <v>9</v>
      </c>
      <c r="B65" s="92"/>
      <c r="C65" s="45" t="s">
        <v>174</v>
      </c>
      <c r="D65" s="92"/>
      <c r="E65" s="250" t="s">
        <v>178</v>
      </c>
      <c r="F65" s="250"/>
      <c r="G65" s="250"/>
      <c r="H65" s="250"/>
      <c r="I65" s="250"/>
      <c r="J65" s="251"/>
      <c r="K65" s="251"/>
      <c r="L65" s="252"/>
      <c r="M65" s="206">
        <v>8.3333333333333301E-2</v>
      </c>
      <c r="N65" s="203"/>
    </row>
    <row r="66" spans="1:14" ht="23.1" customHeight="1" thickBot="1" x14ac:dyDescent="0.3">
      <c r="A66" s="56" t="s">
        <v>10</v>
      </c>
      <c r="B66" s="95"/>
      <c r="C66" s="57" t="s">
        <v>174</v>
      </c>
      <c r="D66" s="95"/>
      <c r="E66" s="253" t="s">
        <v>181</v>
      </c>
      <c r="F66" s="253"/>
      <c r="G66" s="253"/>
      <c r="H66" s="253"/>
      <c r="I66" s="253"/>
      <c r="J66" s="171">
        <v>10</v>
      </c>
      <c r="K66" s="171">
        <v>11</v>
      </c>
      <c r="L66" s="96" t="s">
        <v>593</v>
      </c>
      <c r="M66" s="206">
        <v>0.125</v>
      </c>
      <c r="N66" s="203"/>
    </row>
    <row r="67" spans="1:14" ht="23.1" customHeight="1" thickBot="1" x14ac:dyDescent="0.3">
      <c r="A67" s="58" t="s">
        <v>5</v>
      </c>
      <c r="B67" s="59" t="s">
        <v>185</v>
      </c>
      <c r="C67" s="39" t="s">
        <v>2</v>
      </c>
      <c r="D67" s="39" t="s">
        <v>3</v>
      </c>
      <c r="E67" s="97" t="s">
        <v>29</v>
      </c>
      <c r="F67" s="239" t="s">
        <v>17</v>
      </c>
      <c r="G67" s="239"/>
      <c r="H67" s="239"/>
      <c r="I67" s="239"/>
      <c r="J67" s="244" t="s">
        <v>18</v>
      </c>
      <c r="K67" s="244"/>
      <c r="L67" s="60" t="s">
        <v>579</v>
      </c>
      <c r="M67" s="206">
        <v>0.16666666666666699</v>
      </c>
      <c r="N67" s="203"/>
    </row>
    <row r="68" spans="1:14" ht="23.1" customHeight="1" x14ac:dyDescent="0.25">
      <c r="A68" s="264"/>
      <c r="B68" s="266" t="s">
        <v>0</v>
      </c>
      <c r="C68" s="307"/>
      <c r="D68" s="308"/>
      <c r="E68" s="310"/>
      <c r="F68" s="311"/>
      <c r="G68" s="240"/>
      <c r="H68" s="240"/>
      <c r="I68" s="240"/>
      <c r="J68" s="31"/>
      <c r="K68" s="254">
        <f>J68+J69+J70+J71</f>
        <v>0</v>
      </c>
      <c r="L68" s="312">
        <f>K68/J66</f>
        <v>0</v>
      </c>
      <c r="M68" s="206">
        <v>0.20833333333333301</v>
      </c>
      <c r="N68" s="203"/>
    </row>
    <row r="69" spans="1:14" ht="23.1" customHeight="1" x14ac:dyDescent="0.25">
      <c r="A69" s="258"/>
      <c r="B69" s="247"/>
      <c r="C69" s="265"/>
      <c r="D69" s="309"/>
      <c r="E69" s="263"/>
      <c r="F69" s="313"/>
      <c r="G69" s="241"/>
      <c r="H69" s="241"/>
      <c r="I69" s="241"/>
      <c r="J69" s="19"/>
      <c r="K69" s="255"/>
      <c r="L69" s="306"/>
      <c r="M69" s="206">
        <v>0.25</v>
      </c>
      <c r="N69" s="203"/>
    </row>
    <row r="70" spans="1:14" ht="23.1" customHeight="1" x14ac:dyDescent="0.25">
      <c r="A70" s="258"/>
      <c r="B70" s="247"/>
      <c r="C70" s="265"/>
      <c r="D70" s="309"/>
      <c r="E70" s="263"/>
      <c r="F70" s="313"/>
      <c r="G70" s="241"/>
      <c r="H70" s="241"/>
      <c r="I70" s="241"/>
      <c r="J70" s="19"/>
      <c r="K70" s="255"/>
      <c r="L70" s="306"/>
      <c r="M70" s="206">
        <v>0.29166666666666702</v>
      </c>
      <c r="N70" s="203"/>
    </row>
    <row r="71" spans="1:14" ht="23.1" customHeight="1" x14ac:dyDescent="0.25">
      <c r="A71" s="258"/>
      <c r="B71" s="247"/>
      <c r="C71" s="265"/>
      <c r="D71" s="309"/>
      <c r="E71" s="263"/>
      <c r="F71" s="301"/>
      <c r="G71" s="238"/>
      <c r="H71" s="238"/>
      <c r="I71" s="238"/>
      <c r="J71" s="103"/>
      <c r="K71" s="255"/>
      <c r="L71" s="306"/>
      <c r="M71" s="206">
        <v>0.33333333333333298</v>
      </c>
      <c r="N71" s="203"/>
    </row>
    <row r="72" spans="1:14" ht="23.1" customHeight="1" x14ac:dyDescent="0.25">
      <c r="A72" s="258"/>
      <c r="B72" s="44" t="s">
        <v>1</v>
      </c>
      <c r="C72" s="183"/>
      <c r="D72" s="27"/>
      <c r="E72" s="191"/>
      <c r="F72" s="314"/>
      <c r="G72" s="237"/>
      <c r="H72" s="237"/>
      <c r="I72" s="237"/>
      <c r="J72" s="24"/>
      <c r="K72" s="24">
        <f>J72</f>
        <v>0</v>
      </c>
      <c r="L72" s="29">
        <f>K72/J66</f>
        <v>0</v>
      </c>
      <c r="M72" s="206">
        <v>0.375</v>
      </c>
      <c r="N72" s="203"/>
    </row>
    <row r="73" spans="1:14" ht="23.1" customHeight="1" x14ac:dyDescent="0.25">
      <c r="A73" s="258"/>
      <c r="B73" s="247" t="s">
        <v>0</v>
      </c>
      <c r="C73" s="315"/>
      <c r="D73" s="316"/>
      <c r="E73" s="317"/>
      <c r="F73" s="300"/>
      <c r="G73" s="238"/>
      <c r="H73" s="238"/>
      <c r="I73" s="238"/>
      <c r="J73" s="103"/>
      <c r="K73" s="255">
        <f>J73+J74+J75+J76</f>
        <v>0</v>
      </c>
      <c r="L73" s="306">
        <f>K73/K66</f>
        <v>0</v>
      </c>
      <c r="M73" s="206">
        <v>0.41666666666666702</v>
      </c>
      <c r="N73" s="203"/>
    </row>
    <row r="74" spans="1:14" ht="23.1" customHeight="1" x14ac:dyDescent="0.25">
      <c r="A74" s="258"/>
      <c r="B74" s="247"/>
      <c r="C74" s="265"/>
      <c r="D74" s="309"/>
      <c r="E74" s="263"/>
      <c r="F74" s="300"/>
      <c r="G74" s="238"/>
      <c r="H74" s="238"/>
      <c r="I74" s="238"/>
      <c r="J74" s="103"/>
      <c r="K74" s="255"/>
      <c r="L74" s="306"/>
      <c r="M74" s="206">
        <v>0.45833333333333298</v>
      </c>
      <c r="N74" s="203"/>
    </row>
    <row r="75" spans="1:14" ht="23.1" customHeight="1" x14ac:dyDescent="0.25">
      <c r="A75" s="258"/>
      <c r="B75" s="247"/>
      <c r="C75" s="265"/>
      <c r="D75" s="309"/>
      <c r="E75" s="263"/>
      <c r="F75" s="300"/>
      <c r="G75" s="238"/>
      <c r="H75" s="238"/>
      <c r="I75" s="238"/>
      <c r="J75" s="101"/>
      <c r="K75" s="255"/>
      <c r="L75" s="306"/>
      <c r="M75" s="206">
        <v>0.5</v>
      </c>
      <c r="N75" s="203"/>
    </row>
    <row r="76" spans="1:14" ht="23.1" customHeight="1" x14ac:dyDescent="0.25">
      <c r="A76" s="258"/>
      <c r="B76" s="247"/>
      <c r="C76" s="265"/>
      <c r="D76" s="309"/>
      <c r="E76" s="263"/>
      <c r="F76" s="301"/>
      <c r="G76" s="238"/>
      <c r="H76" s="238"/>
      <c r="I76" s="238"/>
      <c r="J76" s="101"/>
      <c r="K76" s="255"/>
      <c r="L76" s="306"/>
      <c r="M76" s="206">
        <v>0.54166666666666696</v>
      </c>
      <c r="N76" s="203"/>
    </row>
    <row r="77" spans="1:14" ht="23.1" customHeight="1" x14ac:dyDescent="0.25">
      <c r="A77" s="258"/>
      <c r="B77" s="44" t="s">
        <v>1</v>
      </c>
      <c r="C77" s="183"/>
      <c r="D77" s="27"/>
      <c r="E77" s="192"/>
      <c r="F77" s="302"/>
      <c r="G77" s="245"/>
      <c r="H77" s="245"/>
      <c r="I77" s="245"/>
      <c r="J77" s="89"/>
      <c r="K77" s="26">
        <f>J77</f>
        <v>0</v>
      </c>
      <c r="L77" s="29">
        <f>K77/K66</f>
        <v>0</v>
      </c>
      <c r="M77" s="206">
        <v>0.58333333333333304</v>
      </c>
      <c r="N77" s="203"/>
    </row>
    <row r="78" spans="1:14" ht="23.1" customHeight="1" x14ac:dyDescent="0.25">
      <c r="A78" s="258"/>
      <c r="B78" s="247" t="s">
        <v>0</v>
      </c>
      <c r="C78" s="303"/>
      <c r="D78" s="304"/>
      <c r="E78" s="305"/>
      <c r="F78" s="295"/>
      <c r="G78" s="246"/>
      <c r="H78" s="246"/>
      <c r="I78" s="246"/>
      <c r="J78" s="101"/>
      <c r="K78" s="256">
        <f>J78+J79+J80+J81</f>
        <v>0</v>
      </c>
      <c r="L78" s="306">
        <f>K78/K66</f>
        <v>0</v>
      </c>
      <c r="M78" s="206">
        <v>0.625</v>
      </c>
      <c r="N78" s="203"/>
    </row>
    <row r="79" spans="1:14" ht="23.1" customHeight="1" x14ac:dyDescent="0.25">
      <c r="A79" s="258"/>
      <c r="B79" s="247"/>
      <c r="C79" s="249"/>
      <c r="D79" s="256"/>
      <c r="E79" s="282"/>
      <c r="F79" s="295"/>
      <c r="G79" s="246"/>
      <c r="H79" s="246"/>
      <c r="I79" s="246"/>
      <c r="J79" s="101"/>
      <c r="K79" s="256"/>
      <c r="L79" s="306"/>
      <c r="M79" s="206">
        <v>0.66666666666666696</v>
      </c>
      <c r="N79" s="203"/>
    </row>
    <row r="80" spans="1:14" ht="23.1" customHeight="1" x14ac:dyDescent="0.25">
      <c r="A80" s="258"/>
      <c r="B80" s="247"/>
      <c r="C80" s="249"/>
      <c r="D80" s="256"/>
      <c r="E80" s="282"/>
      <c r="F80" s="295"/>
      <c r="G80" s="246"/>
      <c r="H80" s="246"/>
      <c r="I80" s="246"/>
      <c r="J80" s="101"/>
      <c r="K80" s="256"/>
      <c r="L80" s="306"/>
      <c r="M80" s="206">
        <v>0.70833333333333304</v>
      </c>
      <c r="N80" s="203"/>
    </row>
    <row r="81" spans="1:14" ht="23.1" customHeight="1" x14ac:dyDescent="0.25">
      <c r="A81" s="258"/>
      <c r="B81" s="247"/>
      <c r="C81" s="249"/>
      <c r="D81" s="256"/>
      <c r="E81" s="282"/>
      <c r="F81" s="295"/>
      <c r="G81" s="238"/>
      <c r="H81" s="238"/>
      <c r="I81" s="238"/>
      <c r="J81" s="103"/>
      <c r="K81" s="256"/>
      <c r="L81" s="306"/>
      <c r="M81" s="206">
        <v>0.75</v>
      </c>
      <c r="N81" s="203"/>
    </row>
    <row r="82" spans="1:14" ht="23.1" customHeight="1" x14ac:dyDescent="0.25">
      <c r="A82" s="258"/>
      <c r="B82" s="44" t="s">
        <v>1</v>
      </c>
      <c r="C82" s="184"/>
      <c r="D82" s="27"/>
      <c r="E82" s="192"/>
      <c r="F82" s="294"/>
      <c r="G82" s="279"/>
      <c r="H82" s="279"/>
      <c r="I82" s="279"/>
      <c r="J82" s="27"/>
      <c r="K82" s="27">
        <f>J82</f>
        <v>0</v>
      </c>
      <c r="L82" s="29">
        <f>K82/K66</f>
        <v>0</v>
      </c>
      <c r="M82" s="206">
        <v>0.79166666666666696</v>
      </c>
      <c r="N82" s="203"/>
    </row>
    <row r="83" spans="1:14" ht="23.1" customHeight="1" x14ac:dyDescent="0.25">
      <c r="A83" s="258"/>
      <c r="B83" s="100" t="s">
        <v>0</v>
      </c>
      <c r="C83" s="185"/>
      <c r="D83" s="188"/>
      <c r="E83" s="193"/>
      <c r="F83" s="295"/>
      <c r="G83" s="246"/>
      <c r="H83" s="246"/>
      <c r="I83" s="246"/>
      <c r="J83" s="101"/>
      <c r="K83" s="101">
        <f>J83</f>
        <v>0</v>
      </c>
      <c r="L83" s="105">
        <f>K83/K66</f>
        <v>0</v>
      </c>
      <c r="M83" s="206">
        <v>0.83333333333333304</v>
      </c>
      <c r="N83" s="203"/>
    </row>
    <row r="84" spans="1:14" ht="23.1" customHeight="1" x14ac:dyDescent="0.25">
      <c r="A84" s="258" t="s">
        <v>11</v>
      </c>
      <c r="B84" s="259"/>
      <c r="C84" s="185"/>
      <c r="D84" s="189"/>
      <c r="E84" s="193"/>
      <c r="F84" s="246"/>
      <c r="G84" s="246"/>
      <c r="H84" s="246"/>
      <c r="I84" s="246"/>
      <c r="J84" s="101"/>
      <c r="K84" s="101">
        <f>J84</f>
        <v>0</v>
      </c>
      <c r="L84" s="105">
        <f>K84/K66</f>
        <v>0</v>
      </c>
      <c r="M84" s="206">
        <v>0.875</v>
      </c>
      <c r="N84" s="203"/>
    </row>
    <row r="85" spans="1:14" ht="23.1" customHeight="1" x14ac:dyDescent="0.25">
      <c r="A85" s="260" t="s">
        <v>6</v>
      </c>
      <c r="B85" s="261"/>
      <c r="C85" s="186"/>
      <c r="D85" s="190"/>
      <c r="E85" s="194"/>
      <c r="F85" s="296"/>
      <c r="G85" s="276"/>
      <c r="H85" s="276"/>
      <c r="I85" s="276"/>
      <c r="J85" s="20"/>
      <c r="K85" s="20">
        <f>J85</f>
        <v>0</v>
      </c>
      <c r="L85" s="30">
        <f>K85/K66</f>
        <v>0</v>
      </c>
      <c r="M85" s="206">
        <v>0.91666666666666696</v>
      </c>
      <c r="N85" s="203"/>
    </row>
    <row r="86" spans="1:14" ht="23.1" customHeight="1" x14ac:dyDescent="0.25">
      <c r="A86" s="260" t="s">
        <v>6</v>
      </c>
      <c r="B86" s="261"/>
      <c r="C86" s="187"/>
      <c r="D86" s="190"/>
      <c r="E86" s="194"/>
      <c r="F86" s="276"/>
      <c r="G86" s="276"/>
      <c r="H86" s="276"/>
      <c r="I86" s="276"/>
      <c r="J86" s="20"/>
      <c r="K86" s="20">
        <f>J86</f>
        <v>0</v>
      </c>
      <c r="L86" s="30">
        <f>K86/K66</f>
        <v>0</v>
      </c>
      <c r="M86" s="206">
        <v>0.95833333333333304</v>
      </c>
      <c r="N86" s="203"/>
    </row>
    <row r="87" spans="1:14" ht="23.1" customHeight="1" thickBot="1" x14ac:dyDescent="0.3">
      <c r="A87" s="290" t="s">
        <v>238</v>
      </c>
      <c r="B87" s="291"/>
      <c r="C87" s="61">
        <f>D68+D72+D73+D77+D78+D82+D83+D84+D85+D86</f>
        <v>0</v>
      </c>
      <c r="D87" s="93" t="s">
        <v>239</v>
      </c>
      <c r="E87" s="61">
        <f>SUM(E68:E86)/10</f>
        <v>0</v>
      </c>
      <c r="F87" s="318"/>
      <c r="G87" s="319"/>
      <c r="H87" s="319"/>
      <c r="I87" s="320"/>
      <c r="J87" s="42" t="s">
        <v>97</v>
      </c>
      <c r="K87" s="42">
        <f>SUM(K68:K86)</f>
        <v>0</v>
      </c>
      <c r="L87" s="50">
        <f>SUM(L68:L86)</f>
        <v>0</v>
      </c>
      <c r="M87" s="54" t="s">
        <v>97</v>
      </c>
      <c r="N87" s="204">
        <f>SUM(N63:N86)</f>
        <v>0</v>
      </c>
    </row>
    <row r="88" spans="1:14" ht="23.1" customHeight="1" thickBot="1" x14ac:dyDescent="0.3"/>
    <row r="89" spans="1:14" ht="23.1" customHeight="1" thickBot="1" x14ac:dyDescent="0.3">
      <c r="A89" s="273" t="s">
        <v>186</v>
      </c>
      <c r="B89" s="242"/>
      <c r="C89" s="242"/>
      <c r="D89" s="242"/>
      <c r="E89" s="242"/>
      <c r="F89" s="242"/>
      <c r="G89" s="242"/>
      <c r="H89" s="242"/>
      <c r="I89" s="242"/>
      <c r="J89" s="274">
        <v>42677</v>
      </c>
      <c r="K89" s="274"/>
      <c r="L89" s="293"/>
      <c r="M89" s="273" t="s">
        <v>182</v>
      </c>
      <c r="N89" s="243"/>
    </row>
    <row r="90" spans="1:14" ht="23.1" customHeight="1" x14ac:dyDescent="0.25">
      <c r="A90" s="283" t="s">
        <v>188</v>
      </c>
      <c r="B90" s="284"/>
      <c r="C90" s="284"/>
      <c r="D90" s="284"/>
      <c r="E90" s="286" t="s">
        <v>187</v>
      </c>
      <c r="F90" s="286"/>
      <c r="G90" s="286"/>
      <c r="H90" s="286"/>
      <c r="I90" s="286"/>
      <c r="J90" s="277"/>
      <c r="K90" s="277"/>
      <c r="L90" s="278"/>
      <c r="M90" s="205">
        <v>0</v>
      </c>
      <c r="N90" s="202"/>
    </row>
    <row r="91" spans="1:14" ht="23.1" customHeight="1" x14ac:dyDescent="0.25">
      <c r="A91" s="46" t="s">
        <v>170</v>
      </c>
      <c r="B91" s="92"/>
      <c r="C91" s="45" t="s">
        <v>174</v>
      </c>
      <c r="D91" s="92"/>
      <c r="E91" s="285" t="s">
        <v>177</v>
      </c>
      <c r="F91" s="285"/>
      <c r="G91" s="285"/>
      <c r="H91" s="285"/>
      <c r="I91" s="285"/>
      <c r="J91" s="251"/>
      <c r="K91" s="251"/>
      <c r="L91" s="252"/>
      <c r="M91" s="206">
        <v>4.1666666666666699E-2</v>
      </c>
      <c r="N91" s="203"/>
    </row>
    <row r="92" spans="1:14" ht="23.1" customHeight="1" x14ac:dyDescent="0.25">
      <c r="A92" s="46" t="s">
        <v>9</v>
      </c>
      <c r="B92" s="92"/>
      <c r="C92" s="45" t="s">
        <v>174</v>
      </c>
      <c r="D92" s="92"/>
      <c r="E92" s="250" t="s">
        <v>178</v>
      </c>
      <c r="F92" s="250"/>
      <c r="G92" s="250"/>
      <c r="H92" s="250"/>
      <c r="I92" s="250"/>
      <c r="J92" s="251"/>
      <c r="K92" s="251"/>
      <c r="L92" s="252"/>
      <c r="M92" s="206">
        <v>8.3333333333333301E-2</v>
      </c>
      <c r="N92" s="203"/>
    </row>
    <row r="93" spans="1:14" ht="23.1" customHeight="1" thickBot="1" x14ac:dyDescent="0.3">
      <c r="A93" s="56" t="s">
        <v>10</v>
      </c>
      <c r="B93" s="95"/>
      <c r="C93" s="57" t="s">
        <v>174</v>
      </c>
      <c r="D93" s="95"/>
      <c r="E93" s="253" t="s">
        <v>181</v>
      </c>
      <c r="F93" s="253"/>
      <c r="G93" s="253"/>
      <c r="H93" s="253"/>
      <c r="I93" s="253"/>
      <c r="J93" s="171">
        <v>10</v>
      </c>
      <c r="K93" s="171">
        <v>11</v>
      </c>
      <c r="L93" s="96" t="s">
        <v>593</v>
      </c>
      <c r="M93" s="206">
        <v>0.125</v>
      </c>
      <c r="N93" s="203"/>
    </row>
    <row r="94" spans="1:14" ht="23.1" customHeight="1" thickBot="1" x14ac:dyDescent="0.3">
      <c r="A94" s="58" t="s">
        <v>5</v>
      </c>
      <c r="B94" s="59" t="s">
        <v>185</v>
      </c>
      <c r="C94" s="39" t="s">
        <v>2</v>
      </c>
      <c r="D94" s="39" t="s">
        <v>3</v>
      </c>
      <c r="E94" s="97" t="s">
        <v>29</v>
      </c>
      <c r="F94" s="239" t="s">
        <v>17</v>
      </c>
      <c r="G94" s="239"/>
      <c r="H94" s="239"/>
      <c r="I94" s="239"/>
      <c r="J94" s="244" t="s">
        <v>18</v>
      </c>
      <c r="K94" s="244"/>
      <c r="L94" s="60" t="s">
        <v>579</v>
      </c>
      <c r="M94" s="206">
        <v>0.16666666666666699</v>
      </c>
      <c r="N94" s="203"/>
    </row>
    <row r="95" spans="1:14" ht="23.1" customHeight="1" x14ac:dyDescent="0.25">
      <c r="A95" s="264"/>
      <c r="B95" s="266" t="s">
        <v>0</v>
      </c>
      <c r="C95" s="307"/>
      <c r="D95" s="308"/>
      <c r="E95" s="310"/>
      <c r="F95" s="311"/>
      <c r="G95" s="240"/>
      <c r="H95" s="240"/>
      <c r="I95" s="240"/>
      <c r="J95" s="31"/>
      <c r="K95" s="254">
        <f>J95+J96+J97+J98</f>
        <v>0</v>
      </c>
      <c r="L95" s="312">
        <f>K95/J93</f>
        <v>0</v>
      </c>
      <c r="M95" s="206">
        <v>0.20833333333333301</v>
      </c>
      <c r="N95" s="203"/>
    </row>
    <row r="96" spans="1:14" ht="23.1" customHeight="1" x14ac:dyDescent="0.25">
      <c r="A96" s="258"/>
      <c r="B96" s="247"/>
      <c r="C96" s="265"/>
      <c r="D96" s="309"/>
      <c r="E96" s="263"/>
      <c r="F96" s="313"/>
      <c r="G96" s="241"/>
      <c r="H96" s="241"/>
      <c r="I96" s="241"/>
      <c r="J96" s="19"/>
      <c r="K96" s="255"/>
      <c r="L96" s="306"/>
      <c r="M96" s="206">
        <v>0.25</v>
      </c>
      <c r="N96" s="203"/>
    </row>
    <row r="97" spans="1:14" ht="23.1" customHeight="1" x14ac:dyDescent="0.25">
      <c r="A97" s="258"/>
      <c r="B97" s="247"/>
      <c r="C97" s="265"/>
      <c r="D97" s="309"/>
      <c r="E97" s="263"/>
      <c r="F97" s="313"/>
      <c r="G97" s="241"/>
      <c r="H97" s="241"/>
      <c r="I97" s="241"/>
      <c r="J97" s="19"/>
      <c r="K97" s="255"/>
      <c r="L97" s="306"/>
      <c r="M97" s="206">
        <v>0.29166666666666702</v>
      </c>
      <c r="N97" s="203"/>
    </row>
    <row r="98" spans="1:14" ht="23.1" customHeight="1" x14ac:dyDescent="0.25">
      <c r="A98" s="258"/>
      <c r="B98" s="247"/>
      <c r="C98" s="265"/>
      <c r="D98" s="309"/>
      <c r="E98" s="263"/>
      <c r="F98" s="301"/>
      <c r="G98" s="238"/>
      <c r="H98" s="238"/>
      <c r="I98" s="238"/>
      <c r="J98" s="103"/>
      <c r="K98" s="255"/>
      <c r="L98" s="306"/>
      <c r="M98" s="206">
        <v>0.33333333333333298</v>
      </c>
      <c r="N98" s="203"/>
    </row>
    <row r="99" spans="1:14" ht="23.1" customHeight="1" x14ac:dyDescent="0.25">
      <c r="A99" s="258"/>
      <c r="B99" s="44" t="s">
        <v>1</v>
      </c>
      <c r="C99" s="183"/>
      <c r="D99" s="27"/>
      <c r="E99" s="191"/>
      <c r="F99" s="314"/>
      <c r="G99" s="237"/>
      <c r="H99" s="237"/>
      <c r="I99" s="237"/>
      <c r="J99" s="24"/>
      <c r="K99" s="24">
        <f>J99</f>
        <v>0</v>
      </c>
      <c r="L99" s="29">
        <f>K99/J93</f>
        <v>0</v>
      </c>
      <c r="M99" s="206">
        <v>0.375</v>
      </c>
      <c r="N99" s="203"/>
    </row>
    <row r="100" spans="1:14" ht="23.1" customHeight="1" x14ac:dyDescent="0.25">
      <c r="A100" s="258"/>
      <c r="B100" s="247" t="s">
        <v>0</v>
      </c>
      <c r="C100" s="315"/>
      <c r="D100" s="316"/>
      <c r="E100" s="317"/>
      <c r="F100" s="300"/>
      <c r="G100" s="238"/>
      <c r="H100" s="238"/>
      <c r="I100" s="238"/>
      <c r="J100" s="103"/>
      <c r="K100" s="255">
        <f>J100+J101+J102+J103</f>
        <v>0</v>
      </c>
      <c r="L100" s="306">
        <f>K100/K93</f>
        <v>0</v>
      </c>
      <c r="M100" s="206">
        <v>0.41666666666666702</v>
      </c>
      <c r="N100" s="203"/>
    </row>
    <row r="101" spans="1:14" ht="23.1" customHeight="1" x14ac:dyDescent="0.25">
      <c r="A101" s="258"/>
      <c r="B101" s="247"/>
      <c r="C101" s="265"/>
      <c r="D101" s="309"/>
      <c r="E101" s="263"/>
      <c r="F101" s="300"/>
      <c r="G101" s="238"/>
      <c r="H101" s="238"/>
      <c r="I101" s="238"/>
      <c r="J101" s="103"/>
      <c r="K101" s="255"/>
      <c r="L101" s="306"/>
      <c r="M101" s="206">
        <v>0.45833333333333298</v>
      </c>
      <c r="N101" s="203"/>
    </row>
    <row r="102" spans="1:14" ht="23.1" customHeight="1" x14ac:dyDescent="0.25">
      <c r="A102" s="258"/>
      <c r="B102" s="247"/>
      <c r="C102" s="265"/>
      <c r="D102" s="309"/>
      <c r="E102" s="263"/>
      <c r="F102" s="300"/>
      <c r="G102" s="238"/>
      <c r="H102" s="238"/>
      <c r="I102" s="238"/>
      <c r="J102" s="101"/>
      <c r="K102" s="255"/>
      <c r="L102" s="306"/>
      <c r="M102" s="206">
        <v>0.5</v>
      </c>
      <c r="N102" s="203"/>
    </row>
    <row r="103" spans="1:14" ht="23.1" customHeight="1" x14ac:dyDescent="0.25">
      <c r="A103" s="258"/>
      <c r="B103" s="247"/>
      <c r="C103" s="265"/>
      <c r="D103" s="309"/>
      <c r="E103" s="263"/>
      <c r="F103" s="301"/>
      <c r="G103" s="238"/>
      <c r="H103" s="238"/>
      <c r="I103" s="238"/>
      <c r="J103" s="101"/>
      <c r="K103" s="255"/>
      <c r="L103" s="306"/>
      <c r="M103" s="206">
        <v>0.54166666666666696</v>
      </c>
      <c r="N103" s="203"/>
    </row>
    <row r="104" spans="1:14" ht="23.1" customHeight="1" x14ac:dyDescent="0.25">
      <c r="A104" s="258"/>
      <c r="B104" s="44" t="s">
        <v>1</v>
      </c>
      <c r="C104" s="183"/>
      <c r="D104" s="27"/>
      <c r="E104" s="192"/>
      <c r="F104" s="302"/>
      <c r="G104" s="245"/>
      <c r="H104" s="245"/>
      <c r="I104" s="245"/>
      <c r="J104" s="89"/>
      <c r="K104" s="26">
        <f>J104</f>
        <v>0</v>
      </c>
      <c r="L104" s="29">
        <f>K104/K93</f>
        <v>0</v>
      </c>
      <c r="M104" s="206">
        <v>0.58333333333333304</v>
      </c>
      <c r="N104" s="203"/>
    </row>
    <row r="105" spans="1:14" ht="23.1" customHeight="1" x14ac:dyDescent="0.25">
      <c r="A105" s="258"/>
      <c r="B105" s="247" t="s">
        <v>0</v>
      </c>
      <c r="C105" s="303"/>
      <c r="D105" s="304"/>
      <c r="E105" s="305"/>
      <c r="F105" s="295"/>
      <c r="G105" s="246"/>
      <c r="H105" s="246"/>
      <c r="I105" s="246"/>
      <c r="J105" s="101"/>
      <c r="K105" s="256">
        <f>J105+J106+J107+J108</f>
        <v>0</v>
      </c>
      <c r="L105" s="306">
        <f>K105/K93</f>
        <v>0</v>
      </c>
      <c r="M105" s="206">
        <v>0.625</v>
      </c>
      <c r="N105" s="203"/>
    </row>
    <row r="106" spans="1:14" ht="23.1" customHeight="1" x14ac:dyDescent="0.25">
      <c r="A106" s="258"/>
      <c r="B106" s="247"/>
      <c r="C106" s="249"/>
      <c r="D106" s="256"/>
      <c r="E106" s="282"/>
      <c r="F106" s="295"/>
      <c r="G106" s="246"/>
      <c r="H106" s="246"/>
      <c r="I106" s="246"/>
      <c r="J106" s="101"/>
      <c r="K106" s="256"/>
      <c r="L106" s="306"/>
      <c r="M106" s="206">
        <v>0.66666666666666696</v>
      </c>
      <c r="N106" s="203"/>
    </row>
    <row r="107" spans="1:14" ht="23.1" customHeight="1" x14ac:dyDescent="0.25">
      <c r="A107" s="258"/>
      <c r="B107" s="247"/>
      <c r="C107" s="249"/>
      <c r="D107" s="256"/>
      <c r="E107" s="282"/>
      <c r="F107" s="295"/>
      <c r="G107" s="246"/>
      <c r="H107" s="246"/>
      <c r="I107" s="246"/>
      <c r="J107" s="101"/>
      <c r="K107" s="256"/>
      <c r="L107" s="306"/>
      <c r="M107" s="206">
        <v>0.70833333333333304</v>
      </c>
      <c r="N107" s="203"/>
    </row>
    <row r="108" spans="1:14" ht="23.1" customHeight="1" x14ac:dyDescent="0.25">
      <c r="A108" s="258"/>
      <c r="B108" s="247"/>
      <c r="C108" s="249"/>
      <c r="D108" s="256"/>
      <c r="E108" s="282"/>
      <c r="F108" s="295"/>
      <c r="G108" s="238"/>
      <c r="H108" s="238"/>
      <c r="I108" s="238"/>
      <c r="J108" s="103"/>
      <c r="K108" s="256"/>
      <c r="L108" s="306"/>
      <c r="M108" s="206">
        <v>0.75</v>
      </c>
      <c r="N108" s="203"/>
    </row>
    <row r="109" spans="1:14" ht="23.1" customHeight="1" x14ac:dyDescent="0.25">
      <c r="A109" s="258"/>
      <c r="B109" s="44" t="s">
        <v>1</v>
      </c>
      <c r="C109" s="184"/>
      <c r="D109" s="27"/>
      <c r="E109" s="192"/>
      <c r="F109" s="294"/>
      <c r="G109" s="279"/>
      <c r="H109" s="279"/>
      <c r="I109" s="279"/>
      <c r="J109" s="27"/>
      <c r="K109" s="27">
        <f>J109</f>
        <v>0</v>
      </c>
      <c r="L109" s="29">
        <f>K109/K93</f>
        <v>0</v>
      </c>
      <c r="M109" s="206">
        <v>0.79166666666666696</v>
      </c>
      <c r="N109" s="203"/>
    </row>
    <row r="110" spans="1:14" ht="23.1" customHeight="1" x14ac:dyDescent="0.25">
      <c r="A110" s="258"/>
      <c r="B110" s="100" t="s">
        <v>0</v>
      </c>
      <c r="C110" s="185"/>
      <c r="D110" s="188"/>
      <c r="E110" s="193"/>
      <c r="F110" s="295"/>
      <c r="G110" s="246"/>
      <c r="H110" s="246"/>
      <c r="I110" s="246"/>
      <c r="J110" s="101"/>
      <c r="K110" s="101">
        <f>J110</f>
        <v>0</v>
      </c>
      <c r="L110" s="105">
        <f>K110/K93</f>
        <v>0</v>
      </c>
      <c r="M110" s="206">
        <v>0.83333333333333304</v>
      </c>
      <c r="N110" s="203"/>
    </row>
    <row r="111" spans="1:14" ht="23.1" customHeight="1" x14ac:dyDescent="0.25">
      <c r="A111" s="258" t="s">
        <v>11</v>
      </c>
      <c r="B111" s="259"/>
      <c r="C111" s="185"/>
      <c r="D111" s="189"/>
      <c r="E111" s="193"/>
      <c r="F111" s="246"/>
      <c r="G111" s="246"/>
      <c r="H111" s="246"/>
      <c r="I111" s="246"/>
      <c r="J111" s="101"/>
      <c r="K111" s="101">
        <f>J111</f>
        <v>0</v>
      </c>
      <c r="L111" s="105">
        <f>K111/K93</f>
        <v>0</v>
      </c>
      <c r="M111" s="206">
        <v>0.875</v>
      </c>
      <c r="N111" s="203"/>
    </row>
    <row r="112" spans="1:14" ht="23.1" customHeight="1" x14ac:dyDescent="0.25">
      <c r="A112" s="260" t="s">
        <v>6</v>
      </c>
      <c r="B112" s="261"/>
      <c r="C112" s="186"/>
      <c r="D112" s="190"/>
      <c r="E112" s="194"/>
      <c r="F112" s="296"/>
      <c r="G112" s="276"/>
      <c r="H112" s="276"/>
      <c r="I112" s="276"/>
      <c r="J112" s="20"/>
      <c r="K112" s="20">
        <f>J112</f>
        <v>0</v>
      </c>
      <c r="L112" s="30">
        <f>K112/K93</f>
        <v>0</v>
      </c>
      <c r="M112" s="206">
        <v>0.91666666666666696</v>
      </c>
      <c r="N112" s="203"/>
    </row>
    <row r="113" spans="1:14" ht="23.1" customHeight="1" x14ac:dyDescent="0.25">
      <c r="A113" s="260" t="s">
        <v>6</v>
      </c>
      <c r="B113" s="261"/>
      <c r="C113" s="187"/>
      <c r="D113" s="190"/>
      <c r="E113" s="194"/>
      <c r="F113" s="276"/>
      <c r="G113" s="276"/>
      <c r="H113" s="276"/>
      <c r="I113" s="276"/>
      <c r="J113" s="20"/>
      <c r="K113" s="20">
        <f>J113</f>
        <v>0</v>
      </c>
      <c r="L113" s="30">
        <f>K113/K93</f>
        <v>0</v>
      </c>
      <c r="M113" s="206">
        <v>0.95833333333333304</v>
      </c>
      <c r="N113" s="203"/>
    </row>
    <row r="114" spans="1:14" ht="23.1" customHeight="1" thickBot="1" x14ac:dyDescent="0.3">
      <c r="A114" s="290" t="s">
        <v>238</v>
      </c>
      <c r="B114" s="291"/>
      <c r="C114" s="61">
        <f>D95+D99+D100+D104+D105+D109+D110+D111+D112+D113</f>
        <v>0</v>
      </c>
      <c r="D114" s="93" t="s">
        <v>239</v>
      </c>
      <c r="E114" s="61">
        <f>SUM(E95:E113)/10</f>
        <v>0</v>
      </c>
      <c r="F114" s="318"/>
      <c r="G114" s="319"/>
      <c r="H114" s="319"/>
      <c r="I114" s="320"/>
      <c r="J114" s="42" t="s">
        <v>97</v>
      </c>
      <c r="K114" s="42">
        <f>SUM(K95:K113)</f>
        <v>0</v>
      </c>
      <c r="L114" s="50">
        <f>SUM(L95:L113)</f>
        <v>0</v>
      </c>
      <c r="M114" s="54" t="s">
        <v>97</v>
      </c>
      <c r="N114" s="204">
        <f>SUM(N90:N113)</f>
        <v>0</v>
      </c>
    </row>
    <row r="115" spans="1:14" ht="23.1" customHeight="1" thickBot="1" x14ac:dyDescent="0.3"/>
    <row r="116" spans="1:14" ht="23.1" customHeight="1" thickBot="1" x14ac:dyDescent="0.3">
      <c r="A116" s="273" t="s">
        <v>186</v>
      </c>
      <c r="B116" s="242"/>
      <c r="C116" s="242"/>
      <c r="D116" s="242"/>
      <c r="E116" s="242"/>
      <c r="F116" s="242"/>
      <c r="G116" s="242"/>
      <c r="H116" s="242"/>
      <c r="I116" s="242"/>
      <c r="J116" s="274">
        <v>42678</v>
      </c>
      <c r="K116" s="274"/>
      <c r="L116" s="293"/>
      <c r="M116" s="273" t="s">
        <v>182</v>
      </c>
      <c r="N116" s="243"/>
    </row>
    <row r="117" spans="1:14" ht="23.1" customHeight="1" x14ac:dyDescent="0.25">
      <c r="A117" s="283" t="s">
        <v>188</v>
      </c>
      <c r="B117" s="284"/>
      <c r="C117" s="284"/>
      <c r="D117" s="284"/>
      <c r="E117" s="286" t="s">
        <v>187</v>
      </c>
      <c r="F117" s="286"/>
      <c r="G117" s="286"/>
      <c r="H117" s="286"/>
      <c r="I117" s="286"/>
      <c r="J117" s="277"/>
      <c r="K117" s="277"/>
      <c r="L117" s="278"/>
      <c r="M117" s="205">
        <v>0</v>
      </c>
      <c r="N117" s="202"/>
    </row>
    <row r="118" spans="1:14" ht="23.1" customHeight="1" x14ac:dyDescent="0.25">
      <c r="A118" s="46" t="s">
        <v>170</v>
      </c>
      <c r="B118" s="92"/>
      <c r="C118" s="45" t="s">
        <v>174</v>
      </c>
      <c r="D118" s="92"/>
      <c r="E118" s="285" t="s">
        <v>177</v>
      </c>
      <c r="F118" s="285"/>
      <c r="G118" s="285"/>
      <c r="H118" s="285"/>
      <c r="I118" s="285"/>
      <c r="J118" s="251"/>
      <c r="K118" s="251"/>
      <c r="L118" s="252"/>
      <c r="M118" s="206">
        <v>4.1666666666666699E-2</v>
      </c>
      <c r="N118" s="203"/>
    </row>
    <row r="119" spans="1:14" ht="23.1" customHeight="1" x14ac:dyDescent="0.25">
      <c r="A119" s="46" t="s">
        <v>9</v>
      </c>
      <c r="B119" s="92"/>
      <c r="C119" s="45" t="s">
        <v>174</v>
      </c>
      <c r="D119" s="92"/>
      <c r="E119" s="250" t="s">
        <v>178</v>
      </c>
      <c r="F119" s="250"/>
      <c r="G119" s="250"/>
      <c r="H119" s="250"/>
      <c r="I119" s="250"/>
      <c r="J119" s="251"/>
      <c r="K119" s="251"/>
      <c r="L119" s="252"/>
      <c r="M119" s="206">
        <v>8.3333333333333301E-2</v>
      </c>
      <c r="N119" s="203"/>
    </row>
    <row r="120" spans="1:14" ht="23.1" customHeight="1" thickBot="1" x14ac:dyDescent="0.3">
      <c r="A120" s="56" t="s">
        <v>10</v>
      </c>
      <c r="B120" s="95"/>
      <c r="C120" s="57" t="s">
        <v>174</v>
      </c>
      <c r="D120" s="95"/>
      <c r="E120" s="253" t="s">
        <v>181</v>
      </c>
      <c r="F120" s="253"/>
      <c r="G120" s="253"/>
      <c r="H120" s="253"/>
      <c r="I120" s="253"/>
      <c r="J120" s="171">
        <v>10</v>
      </c>
      <c r="K120" s="171">
        <v>11</v>
      </c>
      <c r="L120" s="96" t="s">
        <v>593</v>
      </c>
      <c r="M120" s="206">
        <v>0.125</v>
      </c>
      <c r="N120" s="203"/>
    </row>
    <row r="121" spans="1:14" ht="23.1" customHeight="1" thickBot="1" x14ac:dyDescent="0.3">
      <c r="A121" s="58" t="s">
        <v>5</v>
      </c>
      <c r="B121" s="59" t="s">
        <v>185</v>
      </c>
      <c r="C121" s="39" t="s">
        <v>2</v>
      </c>
      <c r="D121" s="39" t="s">
        <v>3</v>
      </c>
      <c r="E121" s="97" t="s">
        <v>29</v>
      </c>
      <c r="F121" s="239" t="s">
        <v>17</v>
      </c>
      <c r="G121" s="239"/>
      <c r="H121" s="239"/>
      <c r="I121" s="239"/>
      <c r="J121" s="244" t="s">
        <v>18</v>
      </c>
      <c r="K121" s="244"/>
      <c r="L121" s="60" t="s">
        <v>579</v>
      </c>
      <c r="M121" s="206">
        <v>0.16666666666666699</v>
      </c>
      <c r="N121" s="203"/>
    </row>
    <row r="122" spans="1:14" ht="23.1" customHeight="1" x14ac:dyDescent="0.25">
      <c r="A122" s="264"/>
      <c r="B122" s="266" t="s">
        <v>0</v>
      </c>
      <c r="C122" s="307"/>
      <c r="D122" s="308"/>
      <c r="E122" s="310"/>
      <c r="F122" s="311"/>
      <c r="G122" s="240"/>
      <c r="H122" s="240"/>
      <c r="I122" s="240"/>
      <c r="J122" s="31"/>
      <c r="K122" s="254">
        <f>J122+J123+J124+J125</f>
        <v>0</v>
      </c>
      <c r="L122" s="312">
        <f>K122/J120</f>
        <v>0</v>
      </c>
      <c r="M122" s="206">
        <v>0.20833333333333301</v>
      </c>
      <c r="N122" s="203"/>
    </row>
    <row r="123" spans="1:14" ht="23.1" customHeight="1" x14ac:dyDescent="0.25">
      <c r="A123" s="258"/>
      <c r="B123" s="247"/>
      <c r="C123" s="265"/>
      <c r="D123" s="309"/>
      <c r="E123" s="263"/>
      <c r="F123" s="313"/>
      <c r="G123" s="241"/>
      <c r="H123" s="241"/>
      <c r="I123" s="241"/>
      <c r="J123" s="19"/>
      <c r="K123" s="255"/>
      <c r="L123" s="306"/>
      <c r="M123" s="206">
        <v>0.25</v>
      </c>
      <c r="N123" s="203"/>
    </row>
    <row r="124" spans="1:14" ht="23.1" customHeight="1" x14ac:dyDescent="0.25">
      <c r="A124" s="258"/>
      <c r="B124" s="247"/>
      <c r="C124" s="265"/>
      <c r="D124" s="309"/>
      <c r="E124" s="263"/>
      <c r="F124" s="313"/>
      <c r="G124" s="241"/>
      <c r="H124" s="241"/>
      <c r="I124" s="241"/>
      <c r="J124" s="19"/>
      <c r="K124" s="255"/>
      <c r="L124" s="306"/>
      <c r="M124" s="206">
        <v>0.29166666666666702</v>
      </c>
      <c r="N124" s="203"/>
    </row>
    <row r="125" spans="1:14" ht="23.1" customHeight="1" x14ac:dyDescent="0.25">
      <c r="A125" s="258"/>
      <c r="B125" s="247"/>
      <c r="C125" s="265"/>
      <c r="D125" s="309"/>
      <c r="E125" s="263"/>
      <c r="F125" s="301"/>
      <c r="G125" s="238"/>
      <c r="H125" s="238"/>
      <c r="I125" s="238"/>
      <c r="J125" s="103"/>
      <c r="K125" s="255"/>
      <c r="L125" s="306"/>
      <c r="M125" s="206">
        <v>0.33333333333333298</v>
      </c>
      <c r="N125" s="203"/>
    </row>
    <row r="126" spans="1:14" ht="23.1" customHeight="1" x14ac:dyDescent="0.25">
      <c r="A126" s="258"/>
      <c r="B126" s="44" t="s">
        <v>1</v>
      </c>
      <c r="C126" s="183"/>
      <c r="D126" s="27"/>
      <c r="E126" s="191"/>
      <c r="F126" s="314"/>
      <c r="G126" s="237"/>
      <c r="H126" s="237"/>
      <c r="I126" s="237"/>
      <c r="J126" s="24"/>
      <c r="K126" s="24">
        <f>J126</f>
        <v>0</v>
      </c>
      <c r="L126" s="29">
        <f>K126/J120</f>
        <v>0</v>
      </c>
      <c r="M126" s="206">
        <v>0.375</v>
      </c>
      <c r="N126" s="203"/>
    </row>
    <row r="127" spans="1:14" ht="23.1" customHeight="1" x14ac:dyDescent="0.25">
      <c r="A127" s="258"/>
      <c r="B127" s="247" t="s">
        <v>0</v>
      </c>
      <c r="C127" s="315"/>
      <c r="D127" s="316"/>
      <c r="E127" s="317"/>
      <c r="F127" s="300"/>
      <c r="G127" s="238"/>
      <c r="H127" s="238"/>
      <c r="I127" s="238"/>
      <c r="J127" s="103"/>
      <c r="K127" s="255">
        <f>J127+J128+J129+J130</f>
        <v>0</v>
      </c>
      <c r="L127" s="306">
        <f>K127/K120</f>
        <v>0</v>
      </c>
      <c r="M127" s="206">
        <v>0.41666666666666702</v>
      </c>
      <c r="N127" s="203"/>
    </row>
    <row r="128" spans="1:14" ht="23.1" customHeight="1" x14ac:dyDescent="0.25">
      <c r="A128" s="258"/>
      <c r="B128" s="247"/>
      <c r="C128" s="265"/>
      <c r="D128" s="309"/>
      <c r="E128" s="263"/>
      <c r="F128" s="300"/>
      <c r="G128" s="238"/>
      <c r="H128" s="238"/>
      <c r="I128" s="238"/>
      <c r="J128" s="103"/>
      <c r="K128" s="255"/>
      <c r="L128" s="306"/>
      <c r="M128" s="206">
        <v>0.45833333333333298</v>
      </c>
      <c r="N128" s="203"/>
    </row>
    <row r="129" spans="1:14" ht="23.1" customHeight="1" x14ac:dyDescent="0.25">
      <c r="A129" s="258"/>
      <c r="B129" s="247"/>
      <c r="C129" s="265"/>
      <c r="D129" s="309"/>
      <c r="E129" s="263"/>
      <c r="F129" s="300"/>
      <c r="G129" s="238"/>
      <c r="H129" s="238"/>
      <c r="I129" s="238"/>
      <c r="J129" s="101"/>
      <c r="K129" s="255"/>
      <c r="L129" s="306"/>
      <c r="M129" s="206">
        <v>0.5</v>
      </c>
      <c r="N129" s="203"/>
    </row>
    <row r="130" spans="1:14" ht="23.1" customHeight="1" x14ac:dyDescent="0.25">
      <c r="A130" s="258"/>
      <c r="B130" s="247"/>
      <c r="C130" s="265"/>
      <c r="D130" s="309"/>
      <c r="E130" s="263"/>
      <c r="F130" s="301"/>
      <c r="G130" s="238"/>
      <c r="H130" s="238"/>
      <c r="I130" s="238"/>
      <c r="J130" s="101"/>
      <c r="K130" s="255"/>
      <c r="L130" s="306"/>
      <c r="M130" s="206">
        <v>0.54166666666666696</v>
      </c>
      <c r="N130" s="203"/>
    </row>
    <row r="131" spans="1:14" ht="23.1" customHeight="1" x14ac:dyDescent="0.25">
      <c r="A131" s="258"/>
      <c r="B131" s="44" t="s">
        <v>1</v>
      </c>
      <c r="C131" s="183"/>
      <c r="D131" s="27"/>
      <c r="E131" s="192"/>
      <c r="F131" s="302"/>
      <c r="G131" s="245"/>
      <c r="H131" s="245"/>
      <c r="I131" s="245"/>
      <c r="J131" s="89"/>
      <c r="K131" s="26">
        <f>J131</f>
        <v>0</v>
      </c>
      <c r="L131" s="29">
        <f>K131/K120</f>
        <v>0</v>
      </c>
      <c r="M131" s="206">
        <v>0.58333333333333304</v>
      </c>
      <c r="N131" s="203"/>
    </row>
    <row r="132" spans="1:14" ht="23.1" customHeight="1" x14ac:dyDescent="0.25">
      <c r="A132" s="258"/>
      <c r="B132" s="247" t="s">
        <v>0</v>
      </c>
      <c r="C132" s="303"/>
      <c r="D132" s="304"/>
      <c r="E132" s="305"/>
      <c r="F132" s="295"/>
      <c r="G132" s="246"/>
      <c r="H132" s="246"/>
      <c r="I132" s="246"/>
      <c r="J132" s="101"/>
      <c r="K132" s="256">
        <f>J132+J133+J134+J135</f>
        <v>0</v>
      </c>
      <c r="L132" s="306">
        <f>K132/K120</f>
        <v>0</v>
      </c>
      <c r="M132" s="206">
        <v>0.625</v>
      </c>
      <c r="N132" s="203"/>
    </row>
    <row r="133" spans="1:14" ht="23.1" customHeight="1" x14ac:dyDescent="0.25">
      <c r="A133" s="258"/>
      <c r="B133" s="247"/>
      <c r="C133" s="249"/>
      <c r="D133" s="256"/>
      <c r="E133" s="282"/>
      <c r="F133" s="295"/>
      <c r="G133" s="246"/>
      <c r="H133" s="246"/>
      <c r="I133" s="246"/>
      <c r="J133" s="101"/>
      <c r="K133" s="256"/>
      <c r="L133" s="306"/>
      <c r="M133" s="206">
        <v>0.66666666666666696</v>
      </c>
      <c r="N133" s="203"/>
    </row>
    <row r="134" spans="1:14" ht="23.1" customHeight="1" x14ac:dyDescent="0.25">
      <c r="A134" s="258"/>
      <c r="B134" s="247"/>
      <c r="C134" s="249"/>
      <c r="D134" s="256"/>
      <c r="E134" s="282"/>
      <c r="F134" s="295"/>
      <c r="G134" s="246"/>
      <c r="H134" s="246"/>
      <c r="I134" s="246"/>
      <c r="J134" s="101"/>
      <c r="K134" s="256"/>
      <c r="L134" s="306"/>
      <c r="M134" s="206">
        <v>0.70833333333333304</v>
      </c>
      <c r="N134" s="203"/>
    </row>
    <row r="135" spans="1:14" ht="23.1" customHeight="1" x14ac:dyDescent="0.25">
      <c r="A135" s="258"/>
      <c r="B135" s="247"/>
      <c r="C135" s="249"/>
      <c r="D135" s="256"/>
      <c r="E135" s="282"/>
      <c r="F135" s="295"/>
      <c r="G135" s="238"/>
      <c r="H135" s="238"/>
      <c r="I135" s="238"/>
      <c r="J135" s="103"/>
      <c r="K135" s="256"/>
      <c r="L135" s="306"/>
      <c r="M135" s="206">
        <v>0.75</v>
      </c>
      <c r="N135" s="203"/>
    </row>
    <row r="136" spans="1:14" ht="23.1" customHeight="1" x14ac:dyDescent="0.25">
      <c r="A136" s="258"/>
      <c r="B136" s="44" t="s">
        <v>1</v>
      </c>
      <c r="C136" s="184"/>
      <c r="D136" s="27"/>
      <c r="E136" s="192"/>
      <c r="F136" s="294"/>
      <c r="G136" s="279"/>
      <c r="H136" s="279"/>
      <c r="I136" s="279"/>
      <c r="J136" s="27"/>
      <c r="K136" s="27">
        <f>J136</f>
        <v>0</v>
      </c>
      <c r="L136" s="29">
        <f>K136/K120</f>
        <v>0</v>
      </c>
      <c r="M136" s="206">
        <v>0.79166666666666696</v>
      </c>
      <c r="N136" s="203"/>
    </row>
    <row r="137" spans="1:14" ht="23.1" customHeight="1" x14ac:dyDescent="0.25">
      <c r="A137" s="258"/>
      <c r="B137" s="100" t="s">
        <v>0</v>
      </c>
      <c r="C137" s="185"/>
      <c r="D137" s="188"/>
      <c r="E137" s="193"/>
      <c r="F137" s="295"/>
      <c r="G137" s="246"/>
      <c r="H137" s="246"/>
      <c r="I137" s="246"/>
      <c r="J137" s="101"/>
      <c r="K137" s="101">
        <f>J137</f>
        <v>0</v>
      </c>
      <c r="L137" s="105">
        <f>K137/K120</f>
        <v>0</v>
      </c>
      <c r="M137" s="206">
        <v>0.83333333333333304</v>
      </c>
      <c r="N137" s="203"/>
    </row>
    <row r="138" spans="1:14" ht="23.1" customHeight="1" x14ac:dyDescent="0.25">
      <c r="A138" s="258" t="s">
        <v>11</v>
      </c>
      <c r="B138" s="259"/>
      <c r="C138" s="185"/>
      <c r="D138" s="189"/>
      <c r="E138" s="193"/>
      <c r="F138" s="246"/>
      <c r="G138" s="246"/>
      <c r="H138" s="246"/>
      <c r="I138" s="246"/>
      <c r="J138" s="101"/>
      <c r="K138" s="101">
        <f>J138</f>
        <v>0</v>
      </c>
      <c r="L138" s="105">
        <f>K138/K120</f>
        <v>0</v>
      </c>
      <c r="M138" s="206">
        <v>0.875</v>
      </c>
      <c r="N138" s="203"/>
    </row>
    <row r="139" spans="1:14" ht="23.1" customHeight="1" x14ac:dyDescent="0.25">
      <c r="A139" s="260" t="s">
        <v>6</v>
      </c>
      <c r="B139" s="261"/>
      <c r="C139" s="186"/>
      <c r="D139" s="190"/>
      <c r="E139" s="194"/>
      <c r="F139" s="296"/>
      <c r="G139" s="276"/>
      <c r="H139" s="276"/>
      <c r="I139" s="276"/>
      <c r="J139" s="20"/>
      <c r="K139" s="20">
        <f>J139</f>
        <v>0</v>
      </c>
      <c r="L139" s="30">
        <f>K139/K120</f>
        <v>0</v>
      </c>
      <c r="M139" s="206">
        <v>0.91666666666666696</v>
      </c>
      <c r="N139" s="203"/>
    </row>
    <row r="140" spans="1:14" ht="23.1" customHeight="1" x14ac:dyDescent="0.25">
      <c r="A140" s="260" t="s">
        <v>6</v>
      </c>
      <c r="B140" s="261"/>
      <c r="C140" s="187"/>
      <c r="D140" s="190"/>
      <c r="E140" s="194"/>
      <c r="F140" s="276"/>
      <c r="G140" s="276"/>
      <c r="H140" s="276"/>
      <c r="I140" s="276"/>
      <c r="J140" s="20"/>
      <c r="K140" s="20">
        <f>J140</f>
        <v>0</v>
      </c>
      <c r="L140" s="30">
        <f>K140/K120</f>
        <v>0</v>
      </c>
      <c r="M140" s="206">
        <v>0.95833333333333304</v>
      </c>
      <c r="N140" s="203"/>
    </row>
    <row r="141" spans="1:14" ht="23.1" customHeight="1" thickBot="1" x14ac:dyDescent="0.3">
      <c r="A141" s="290" t="s">
        <v>238</v>
      </c>
      <c r="B141" s="291"/>
      <c r="C141" s="61">
        <f>D122+D126+D127+D131+D132+D136+D137+D138+D139+D140</f>
        <v>0</v>
      </c>
      <c r="D141" s="93" t="s">
        <v>239</v>
      </c>
      <c r="E141" s="61">
        <f>SUM(E122:E140)/10</f>
        <v>0</v>
      </c>
      <c r="F141" s="318"/>
      <c r="G141" s="319"/>
      <c r="H141" s="319"/>
      <c r="I141" s="320"/>
      <c r="J141" s="42" t="s">
        <v>97</v>
      </c>
      <c r="K141" s="42">
        <f>SUM(K122:K140)</f>
        <v>0</v>
      </c>
      <c r="L141" s="50">
        <f>SUM(L122:L140)</f>
        <v>0</v>
      </c>
      <c r="M141" s="54" t="s">
        <v>97</v>
      </c>
      <c r="N141" s="204">
        <f>SUM(N117:N140)</f>
        <v>0</v>
      </c>
    </row>
    <row r="142" spans="1:14" ht="23.1" customHeight="1" thickBot="1" x14ac:dyDescent="0.3"/>
    <row r="143" spans="1:14" ht="23.1" customHeight="1" thickBot="1" x14ac:dyDescent="0.3">
      <c r="A143" s="273" t="s">
        <v>186</v>
      </c>
      <c r="B143" s="242"/>
      <c r="C143" s="242"/>
      <c r="D143" s="242"/>
      <c r="E143" s="242"/>
      <c r="F143" s="242"/>
      <c r="G143" s="242"/>
      <c r="H143" s="242"/>
      <c r="I143" s="242"/>
      <c r="J143" s="274">
        <v>42679</v>
      </c>
      <c r="K143" s="274"/>
      <c r="L143" s="293"/>
      <c r="M143" s="273" t="s">
        <v>182</v>
      </c>
      <c r="N143" s="243"/>
    </row>
    <row r="144" spans="1:14" ht="23.1" customHeight="1" x14ac:dyDescent="0.25">
      <c r="A144" s="283" t="s">
        <v>188</v>
      </c>
      <c r="B144" s="284"/>
      <c r="C144" s="284"/>
      <c r="D144" s="284"/>
      <c r="E144" s="286" t="s">
        <v>187</v>
      </c>
      <c r="F144" s="286"/>
      <c r="G144" s="286"/>
      <c r="H144" s="286"/>
      <c r="I144" s="286"/>
      <c r="J144" s="277"/>
      <c r="K144" s="277"/>
      <c r="L144" s="278"/>
      <c r="M144" s="205">
        <v>0</v>
      </c>
      <c r="N144" s="202"/>
    </row>
    <row r="145" spans="1:14" ht="23.1" customHeight="1" x14ac:dyDescent="0.25">
      <c r="A145" s="46" t="s">
        <v>170</v>
      </c>
      <c r="B145" s="92"/>
      <c r="C145" s="45" t="s">
        <v>174</v>
      </c>
      <c r="D145" s="92"/>
      <c r="E145" s="285" t="s">
        <v>177</v>
      </c>
      <c r="F145" s="285"/>
      <c r="G145" s="285"/>
      <c r="H145" s="285"/>
      <c r="I145" s="285"/>
      <c r="J145" s="251"/>
      <c r="K145" s="251"/>
      <c r="L145" s="252"/>
      <c r="M145" s="206">
        <v>4.1666666666666699E-2</v>
      </c>
      <c r="N145" s="203"/>
    </row>
    <row r="146" spans="1:14" ht="23.1" customHeight="1" x14ac:dyDescent="0.25">
      <c r="A146" s="46" t="s">
        <v>9</v>
      </c>
      <c r="B146" s="92"/>
      <c r="C146" s="45" t="s">
        <v>174</v>
      </c>
      <c r="D146" s="92"/>
      <c r="E146" s="250" t="s">
        <v>178</v>
      </c>
      <c r="F146" s="250"/>
      <c r="G146" s="250"/>
      <c r="H146" s="250"/>
      <c r="I146" s="250"/>
      <c r="J146" s="251"/>
      <c r="K146" s="251"/>
      <c r="L146" s="252"/>
      <c r="M146" s="206">
        <v>8.3333333333333301E-2</v>
      </c>
      <c r="N146" s="203"/>
    </row>
    <row r="147" spans="1:14" ht="23.1" customHeight="1" thickBot="1" x14ac:dyDescent="0.3">
      <c r="A147" s="56" t="s">
        <v>10</v>
      </c>
      <c r="B147" s="95"/>
      <c r="C147" s="57" t="s">
        <v>174</v>
      </c>
      <c r="D147" s="95"/>
      <c r="E147" s="253" t="s">
        <v>181</v>
      </c>
      <c r="F147" s="253"/>
      <c r="G147" s="253"/>
      <c r="H147" s="253"/>
      <c r="I147" s="253"/>
      <c r="J147" s="171">
        <v>10</v>
      </c>
      <c r="K147" s="171">
        <v>11</v>
      </c>
      <c r="L147" s="96" t="s">
        <v>593</v>
      </c>
      <c r="M147" s="206">
        <v>0.125</v>
      </c>
      <c r="N147" s="203"/>
    </row>
    <row r="148" spans="1:14" ht="23.1" customHeight="1" thickBot="1" x14ac:dyDescent="0.3">
      <c r="A148" s="58" t="s">
        <v>5</v>
      </c>
      <c r="B148" s="59" t="s">
        <v>185</v>
      </c>
      <c r="C148" s="39" t="s">
        <v>2</v>
      </c>
      <c r="D148" s="39" t="s">
        <v>3</v>
      </c>
      <c r="E148" s="97" t="s">
        <v>29</v>
      </c>
      <c r="F148" s="239" t="s">
        <v>17</v>
      </c>
      <c r="G148" s="239"/>
      <c r="H148" s="239"/>
      <c r="I148" s="239"/>
      <c r="J148" s="244" t="s">
        <v>18</v>
      </c>
      <c r="K148" s="244"/>
      <c r="L148" s="60" t="s">
        <v>579</v>
      </c>
      <c r="M148" s="206">
        <v>0.16666666666666699</v>
      </c>
      <c r="N148" s="203"/>
    </row>
    <row r="149" spans="1:14" ht="23.1" customHeight="1" x14ac:dyDescent="0.25">
      <c r="A149" s="264"/>
      <c r="B149" s="266" t="s">
        <v>0</v>
      </c>
      <c r="C149" s="307"/>
      <c r="D149" s="308"/>
      <c r="E149" s="310"/>
      <c r="F149" s="311"/>
      <c r="G149" s="240"/>
      <c r="H149" s="240"/>
      <c r="I149" s="240"/>
      <c r="J149" s="31"/>
      <c r="K149" s="254">
        <f>J149+J150+J151+J152</f>
        <v>0</v>
      </c>
      <c r="L149" s="312">
        <f>K149/J147</f>
        <v>0</v>
      </c>
      <c r="M149" s="206">
        <v>0.20833333333333301</v>
      </c>
      <c r="N149" s="203"/>
    </row>
    <row r="150" spans="1:14" ht="23.1" customHeight="1" x14ac:dyDescent="0.25">
      <c r="A150" s="258"/>
      <c r="B150" s="247"/>
      <c r="C150" s="265"/>
      <c r="D150" s="309"/>
      <c r="E150" s="263"/>
      <c r="F150" s="313"/>
      <c r="G150" s="241"/>
      <c r="H150" s="241"/>
      <c r="I150" s="241"/>
      <c r="J150" s="19"/>
      <c r="K150" s="255"/>
      <c r="L150" s="306"/>
      <c r="M150" s="206">
        <v>0.25</v>
      </c>
      <c r="N150" s="203"/>
    </row>
    <row r="151" spans="1:14" ht="23.1" customHeight="1" x14ac:dyDescent="0.25">
      <c r="A151" s="258"/>
      <c r="B151" s="247"/>
      <c r="C151" s="265"/>
      <c r="D151" s="309"/>
      <c r="E151" s="263"/>
      <c r="F151" s="313"/>
      <c r="G151" s="241"/>
      <c r="H151" s="241"/>
      <c r="I151" s="241"/>
      <c r="J151" s="19"/>
      <c r="K151" s="255"/>
      <c r="L151" s="306"/>
      <c r="M151" s="206">
        <v>0.29166666666666702</v>
      </c>
      <c r="N151" s="203"/>
    </row>
    <row r="152" spans="1:14" ht="23.1" customHeight="1" x14ac:dyDescent="0.25">
      <c r="A152" s="258"/>
      <c r="B152" s="247"/>
      <c r="C152" s="265"/>
      <c r="D152" s="309"/>
      <c r="E152" s="263"/>
      <c r="F152" s="301"/>
      <c r="G152" s="238"/>
      <c r="H152" s="238"/>
      <c r="I152" s="238"/>
      <c r="J152" s="103"/>
      <c r="K152" s="255"/>
      <c r="L152" s="306"/>
      <c r="M152" s="206">
        <v>0.33333333333333298</v>
      </c>
      <c r="N152" s="203"/>
    </row>
    <row r="153" spans="1:14" ht="23.1" customHeight="1" x14ac:dyDescent="0.25">
      <c r="A153" s="258"/>
      <c r="B153" s="44" t="s">
        <v>1</v>
      </c>
      <c r="C153" s="183"/>
      <c r="D153" s="27"/>
      <c r="E153" s="191"/>
      <c r="F153" s="314"/>
      <c r="G153" s="237"/>
      <c r="H153" s="237"/>
      <c r="I153" s="237"/>
      <c r="J153" s="24"/>
      <c r="K153" s="24">
        <f>J153</f>
        <v>0</v>
      </c>
      <c r="L153" s="29">
        <f>K153/J147</f>
        <v>0</v>
      </c>
      <c r="M153" s="206">
        <v>0.375</v>
      </c>
      <c r="N153" s="203"/>
    </row>
    <row r="154" spans="1:14" ht="23.1" customHeight="1" x14ac:dyDescent="0.25">
      <c r="A154" s="258"/>
      <c r="B154" s="247" t="s">
        <v>0</v>
      </c>
      <c r="C154" s="315"/>
      <c r="D154" s="316"/>
      <c r="E154" s="317"/>
      <c r="F154" s="300"/>
      <c r="G154" s="238"/>
      <c r="H154" s="238"/>
      <c r="I154" s="238"/>
      <c r="J154" s="103"/>
      <c r="K154" s="255">
        <f>J154+J155+J156+J157</f>
        <v>0</v>
      </c>
      <c r="L154" s="306">
        <f>K154/K147</f>
        <v>0</v>
      </c>
      <c r="M154" s="206">
        <v>0.41666666666666702</v>
      </c>
      <c r="N154" s="203"/>
    </row>
    <row r="155" spans="1:14" ht="23.1" customHeight="1" x14ac:dyDescent="0.25">
      <c r="A155" s="258"/>
      <c r="B155" s="247"/>
      <c r="C155" s="265"/>
      <c r="D155" s="309"/>
      <c r="E155" s="263"/>
      <c r="F155" s="300"/>
      <c r="G155" s="238"/>
      <c r="H155" s="238"/>
      <c r="I155" s="238"/>
      <c r="J155" s="103"/>
      <c r="K155" s="255"/>
      <c r="L155" s="306"/>
      <c r="M155" s="206">
        <v>0.45833333333333298</v>
      </c>
      <c r="N155" s="203"/>
    </row>
    <row r="156" spans="1:14" ht="23.1" customHeight="1" x14ac:dyDescent="0.25">
      <c r="A156" s="258"/>
      <c r="B156" s="247"/>
      <c r="C156" s="265"/>
      <c r="D156" s="309"/>
      <c r="E156" s="263"/>
      <c r="F156" s="300"/>
      <c r="G156" s="238"/>
      <c r="H156" s="238"/>
      <c r="I156" s="238"/>
      <c r="J156" s="101"/>
      <c r="K156" s="255"/>
      <c r="L156" s="306"/>
      <c r="M156" s="206">
        <v>0.5</v>
      </c>
      <c r="N156" s="203"/>
    </row>
    <row r="157" spans="1:14" ht="23.1" customHeight="1" x14ac:dyDescent="0.25">
      <c r="A157" s="258"/>
      <c r="B157" s="247"/>
      <c r="C157" s="265"/>
      <c r="D157" s="309"/>
      <c r="E157" s="263"/>
      <c r="F157" s="301"/>
      <c r="G157" s="238"/>
      <c r="H157" s="238"/>
      <c r="I157" s="238"/>
      <c r="J157" s="101"/>
      <c r="K157" s="255"/>
      <c r="L157" s="306"/>
      <c r="M157" s="206">
        <v>0.54166666666666696</v>
      </c>
      <c r="N157" s="203"/>
    </row>
    <row r="158" spans="1:14" ht="23.1" customHeight="1" x14ac:dyDescent="0.25">
      <c r="A158" s="258"/>
      <c r="B158" s="44" t="s">
        <v>1</v>
      </c>
      <c r="C158" s="183"/>
      <c r="D158" s="27"/>
      <c r="E158" s="192"/>
      <c r="F158" s="302"/>
      <c r="G158" s="245"/>
      <c r="H158" s="245"/>
      <c r="I158" s="245"/>
      <c r="J158" s="89"/>
      <c r="K158" s="26">
        <f>J158</f>
        <v>0</v>
      </c>
      <c r="L158" s="29">
        <f>K158/K147</f>
        <v>0</v>
      </c>
      <c r="M158" s="206">
        <v>0.58333333333333304</v>
      </c>
      <c r="N158" s="203"/>
    </row>
    <row r="159" spans="1:14" ht="23.1" customHeight="1" x14ac:dyDescent="0.25">
      <c r="A159" s="258"/>
      <c r="B159" s="247" t="s">
        <v>0</v>
      </c>
      <c r="C159" s="303"/>
      <c r="D159" s="304"/>
      <c r="E159" s="305"/>
      <c r="F159" s="295"/>
      <c r="G159" s="246"/>
      <c r="H159" s="246"/>
      <c r="I159" s="246"/>
      <c r="J159" s="101"/>
      <c r="K159" s="256">
        <f>J159+J160+J161+J162</f>
        <v>0</v>
      </c>
      <c r="L159" s="306">
        <f>K159/K147</f>
        <v>0</v>
      </c>
      <c r="M159" s="206">
        <v>0.625</v>
      </c>
      <c r="N159" s="203"/>
    </row>
    <row r="160" spans="1:14" ht="23.1" customHeight="1" x14ac:dyDescent="0.25">
      <c r="A160" s="258"/>
      <c r="B160" s="247"/>
      <c r="C160" s="249"/>
      <c r="D160" s="256"/>
      <c r="E160" s="282"/>
      <c r="F160" s="295"/>
      <c r="G160" s="246"/>
      <c r="H160" s="246"/>
      <c r="I160" s="246"/>
      <c r="J160" s="101"/>
      <c r="K160" s="256"/>
      <c r="L160" s="306"/>
      <c r="M160" s="206">
        <v>0.66666666666666696</v>
      </c>
      <c r="N160" s="203"/>
    </row>
    <row r="161" spans="1:14" ht="23.1" customHeight="1" x14ac:dyDescent="0.25">
      <c r="A161" s="258"/>
      <c r="B161" s="247"/>
      <c r="C161" s="249"/>
      <c r="D161" s="256"/>
      <c r="E161" s="282"/>
      <c r="F161" s="295"/>
      <c r="G161" s="246"/>
      <c r="H161" s="246"/>
      <c r="I161" s="246"/>
      <c r="J161" s="101"/>
      <c r="K161" s="256"/>
      <c r="L161" s="306"/>
      <c r="M161" s="206">
        <v>0.70833333333333304</v>
      </c>
      <c r="N161" s="203"/>
    </row>
    <row r="162" spans="1:14" ht="23.1" customHeight="1" x14ac:dyDescent="0.25">
      <c r="A162" s="258"/>
      <c r="B162" s="247"/>
      <c r="C162" s="249"/>
      <c r="D162" s="256"/>
      <c r="E162" s="282"/>
      <c r="F162" s="295"/>
      <c r="G162" s="238"/>
      <c r="H162" s="238"/>
      <c r="I162" s="238"/>
      <c r="J162" s="103"/>
      <c r="K162" s="256"/>
      <c r="L162" s="306"/>
      <c r="M162" s="206">
        <v>0.75</v>
      </c>
      <c r="N162" s="203"/>
    </row>
    <row r="163" spans="1:14" ht="23.1" customHeight="1" x14ac:dyDescent="0.25">
      <c r="A163" s="258"/>
      <c r="B163" s="44" t="s">
        <v>1</v>
      </c>
      <c r="C163" s="184"/>
      <c r="D163" s="27"/>
      <c r="E163" s="192"/>
      <c r="F163" s="294"/>
      <c r="G163" s="279"/>
      <c r="H163" s="279"/>
      <c r="I163" s="279"/>
      <c r="J163" s="27"/>
      <c r="K163" s="27">
        <f>J163</f>
        <v>0</v>
      </c>
      <c r="L163" s="29">
        <f>K163/K147</f>
        <v>0</v>
      </c>
      <c r="M163" s="206">
        <v>0.79166666666666696</v>
      </c>
      <c r="N163" s="203"/>
    </row>
    <row r="164" spans="1:14" ht="23.1" customHeight="1" x14ac:dyDescent="0.25">
      <c r="A164" s="258"/>
      <c r="B164" s="100" t="s">
        <v>0</v>
      </c>
      <c r="C164" s="185"/>
      <c r="D164" s="188"/>
      <c r="E164" s="193"/>
      <c r="F164" s="295"/>
      <c r="G164" s="246"/>
      <c r="H164" s="246"/>
      <c r="I164" s="246"/>
      <c r="J164" s="101"/>
      <c r="K164" s="101">
        <f>J164</f>
        <v>0</v>
      </c>
      <c r="L164" s="105">
        <f>K164/K147</f>
        <v>0</v>
      </c>
      <c r="M164" s="206">
        <v>0.83333333333333304</v>
      </c>
      <c r="N164" s="203"/>
    </row>
    <row r="165" spans="1:14" ht="23.1" customHeight="1" x14ac:dyDescent="0.25">
      <c r="A165" s="258" t="s">
        <v>11</v>
      </c>
      <c r="B165" s="259"/>
      <c r="C165" s="185"/>
      <c r="D165" s="189"/>
      <c r="E165" s="193"/>
      <c r="F165" s="246"/>
      <c r="G165" s="246"/>
      <c r="H165" s="246"/>
      <c r="I165" s="246"/>
      <c r="J165" s="101"/>
      <c r="K165" s="101">
        <f>J165</f>
        <v>0</v>
      </c>
      <c r="L165" s="105">
        <f>K165/K147</f>
        <v>0</v>
      </c>
      <c r="M165" s="206">
        <v>0.875</v>
      </c>
      <c r="N165" s="203"/>
    </row>
    <row r="166" spans="1:14" ht="23.1" customHeight="1" x14ac:dyDescent="0.25">
      <c r="A166" s="260" t="s">
        <v>6</v>
      </c>
      <c r="B166" s="261"/>
      <c r="C166" s="186"/>
      <c r="D166" s="190"/>
      <c r="E166" s="194"/>
      <c r="F166" s="296"/>
      <c r="G166" s="276"/>
      <c r="H166" s="276"/>
      <c r="I166" s="276"/>
      <c r="J166" s="20"/>
      <c r="K166" s="20">
        <f>J166</f>
        <v>0</v>
      </c>
      <c r="L166" s="30">
        <f>K166/K147</f>
        <v>0</v>
      </c>
      <c r="M166" s="206">
        <v>0.91666666666666696</v>
      </c>
      <c r="N166" s="203"/>
    </row>
    <row r="167" spans="1:14" ht="23.1" customHeight="1" x14ac:dyDescent="0.25">
      <c r="A167" s="260" t="s">
        <v>6</v>
      </c>
      <c r="B167" s="261"/>
      <c r="C167" s="187"/>
      <c r="D167" s="190"/>
      <c r="E167" s="194"/>
      <c r="F167" s="276"/>
      <c r="G167" s="276"/>
      <c r="H167" s="276"/>
      <c r="I167" s="276"/>
      <c r="J167" s="20"/>
      <c r="K167" s="20">
        <f>J167</f>
        <v>0</v>
      </c>
      <c r="L167" s="30">
        <f>K167/K147</f>
        <v>0</v>
      </c>
      <c r="M167" s="206">
        <v>0.95833333333333304</v>
      </c>
      <c r="N167" s="203"/>
    </row>
    <row r="168" spans="1:14" ht="23.1" customHeight="1" thickBot="1" x14ac:dyDescent="0.3">
      <c r="A168" s="290" t="s">
        <v>238</v>
      </c>
      <c r="B168" s="291"/>
      <c r="C168" s="61">
        <f>D149+D153+D154+D158+D159+D163+D164+D165+D166+D167</f>
        <v>0</v>
      </c>
      <c r="D168" s="93" t="s">
        <v>239</v>
      </c>
      <c r="E168" s="61">
        <f>SUM(E149:E167)/10</f>
        <v>0</v>
      </c>
      <c r="F168" s="318"/>
      <c r="G168" s="319"/>
      <c r="H168" s="319"/>
      <c r="I168" s="320"/>
      <c r="J168" s="42" t="s">
        <v>97</v>
      </c>
      <c r="K168" s="42">
        <f>SUM(K149:K167)</f>
        <v>0</v>
      </c>
      <c r="L168" s="50">
        <f>SUM(L149:L167)</f>
        <v>0</v>
      </c>
      <c r="M168" s="54" t="s">
        <v>97</v>
      </c>
      <c r="N168" s="204">
        <f>SUM(N144:N167)</f>
        <v>0</v>
      </c>
    </row>
    <row r="169" spans="1:14" ht="23.1" customHeight="1" thickBot="1" x14ac:dyDescent="0.3"/>
    <row r="170" spans="1:14" ht="23.1" customHeight="1" thickBot="1" x14ac:dyDescent="0.3">
      <c r="A170" s="273" t="s">
        <v>186</v>
      </c>
      <c r="B170" s="242"/>
      <c r="C170" s="242"/>
      <c r="D170" s="242"/>
      <c r="E170" s="242"/>
      <c r="F170" s="242"/>
      <c r="G170" s="242"/>
      <c r="H170" s="242"/>
      <c r="I170" s="242"/>
      <c r="J170" s="274">
        <v>42680</v>
      </c>
      <c r="K170" s="274"/>
      <c r="L170" s="293"/>
      <c r="M170" s="273" t="s">
        <v>182</v>
      </c>
      <c r="N170" s="243"/>
    </row>
    <row r="171" spans="1:14" ht="23.1" customHeight="1" x14ac:dyDescent="0.25">
      <c r="A171" s="283" t="s">
        <v>188</v>
      </c>
      <c r="B171" s="284"/>
      <c r="C171" s="284"/>
      <c r="D171" s="284"/>
      <c r="E171" s="286" t="s">
        <v>187</v>
      </c>
      <c r="F171" s="286"/>
      <c r="G171" s="286"/>
      <c r="H171" s="286"/>
      <c r="I171" s="286"/>
      <c r="J171" s="277"/>
      <c r="K171" s="277"/>
      <c r="L171" s="278"/>
      <c r="M171" s="205">
        <v>0</v>
      </c>
      <c r="N171" s="202"/>
    </row>
    <row r="172" spans="1:14" ht="23.1" customHeight="1" x14ac:dyDescent="0.25">
      <c r="A172" s="46" t="s">
        <v>170</v>
      </c>
      <c r="B172" s="92"/>
      <c r="C172" s="45" t="s">
        <v>174</v>
      </c>
      <c r="D172" s="92"/>
      <c r="E172" s="285" t="s">
        <v>177</v>
      </c>
      <c r="F172" s="285"/>
      <c r="G172" s="285"/>
      <c r="H172" s="285"/>
      <c r="I172" s="285"/>
      <c r="J172" s="251"/>
      <c r="K172" s="251"/>
      <c r="L172" s="252"/>
      <c r="M172" s="206">
        <v>4.1666666666666699E-2</v>
      </c>
      <c r="N172" s="203"/>
    </row>
    <row r="173" spans="1:14" ht="23.1" customHeight="1" x14ac:dyDescent="0.25">
      <c r="A173" s="46" t="s">
        <v>9</v>
      </c>
      <c r="B173" s="92"/>
      <c r="C173" s="45" t="s">
        <v>174</v>
      </c>
      <c r="D173" s="92"/>
      <c r="E173" s="250" t="s">
        <v>178</v>
      </c>
      <c r="F173" s="250"/>
      <c r="G173" s="250"/>
      <c r="H173" s="250"/>
      <c r="I173" s="250"/>
      <c r="J173" s="251"/>
      <c r="K173" s="251"/>
      <c r="L173" s="252"/>
      <c r="M173" s="206">
        <v>8.3333333333333301E-2</v>
      </c>
      <c r="N173" s="203"/>
    </row>
    <row r="174" spans="1:14" ht="23.1" customHeight="1" thickBot="1" x14ac:dyDescent="0.3">
      <c r="A174" s="56" t="s">
        <v>10</v>
      </c>
      <c r="B174" s="95"/>
      <c r="C174" s="57" t="s">
        <v>174</v>
      </c>
      <c r="D174" s="95"/>
      <c r="E174" s="253" t="s">
        <v>181</v>
      </c>
      <c r="F174" s="253"/>
      <c r="G174" s="253"/>
      <c r="H174" s="253"/>
      <c r="I174" s="253"/>
      <c r="J174" s="171">
        <v>10</v>
      </c>
      <c r="K174" s="171">
        <v>11</v>
      </c>
      <c r="L174" s="96" t="s">
        <v>593</v>
      </c>
      <c r="M174" s="206">
        <v>0.125</v>
      </c>
      <c r="N174" s="203"/>
    </row>
    <row r="175" spans="1:14" ht="23.1" customHeight="1" thickBot="1" x14ac:dyDescent="0.3">
      <c r="A175" s="58" t="s">
        <v>5</v>
      </c>
      <c r="B175" s="59" t="s">
        <v>185</v>
      </c>
      <c r="C175" s="39" t="s">
        <v>2</v>
      </c>
      <c r="D175" s="39" t="s">
        <v>3</v>
      </c>
      <c r="E175" s="97" t="s">
        <v>29</v>
      </c>
      <c r="F175" s="239" t="s">
        <v>17</v>
      </c>
      <c r="G175" s="239"/>
      <c r="H175" s="239"/>
      <c r="I175" s="239"/>
      <c r="J175" s="244" t="s">
        <v>18</v>
      </c>
      <c r="K175" s="244"/>
      <c r="L175" s="60" t="s">
        <v>579</v>
      </c>
      <c r="M175" s="206">
        <v>0.16666666666666699</v>
      </c>
      <c r="N175" s="203"/>
    </row>
    <row r="176" spans="1:14" ht="23.1" customHeight="1" x14ac:dyDescent="0.25">
      <c r="A176" s="264"/>
      <c r="B176" s="266" t="s">
        <v>0</v>
      </c>
      <c r="C176" s="307"/>
      <c r="D176" s="308"/>
      <c r="E176" s="310"/>
      <c r="F176" s="311"/>
      <c r="G176" s="240"/>
      <c r="H176" s="240"/>
      <c r="I176" s="240"/>
      <c r="J176" s="31"/>
      <c r="K176" s="254">
        <f>J176+J177+J178+J179</f>
        <v>0</v>
      </c>
      <c r="L176" s="312">
        <f>K176/J174</f>
        <v>0</v>
      </c>
      <c r="M176" s="206">
        <v>0.20833333333333301</v>
      </c>
      <c r="N176" s="203"/>
    </row>
    <row r="177" spans="1:14" ht="23.1" customHeight="1" x14ac:dyDescent="0.25">
      <c r="A177" s="258"/>
      <c r="B177" s="247"/>
      <c r="C177" s="265"/>
      <c r="D177" s="309"/>
      <c r="E177" s="263"/>
      <c r="F177" s="313"/>
      <c r="G177" s="241"/>
      <c r="H177" s="241"/>
      <c r="I177" s="241"/>
      <c r="J177" s="19"/>
      <c r="K177" s="255"/>
      <c r="L177" s="306"/>
      <c r="M177" s="206">
        <v>0.25</v>
      </c>
      <c r="N177" s="203"/>
    </row>
    <row r="178" spans="1:14" ht="23.1" customHeight="1" x14ac:dyDescent="0.25">
      <c r="A178" s="258"/>
      <c r="B178" s="247"/>
      <c r="C178" s="265"/>
      <c r="D178" s="309"/>
      <c r="E178" s="263"/>
      <c r="F178" s="313"/>
      <c r="G178" s="241"/>
      <c r="H178" s="241"/>
      <c r="I178" s="241"/>
      <c r="J178" s="19"/>
      <c r="K178" s="255"/>
      <c r="L178" s="306"/>
      <c r="M178" s="206">
        <v>0.29166666666666702</v>
      </c>
      <c r="N178" s="203"/>
    </row>
    <row r="179" spans="1:14" ht="23.1" customHeight="1" x14ac:dyDescent="0.25">
      <c r="A179" s="258"/>
      <c r="B179" s="247"/>
      <c r="C179" s="265"/>
      <c r="D179" s="309"/>
      <c r="E179" s="263"/>
      <c r="F179" s="301"/>
      <c r="G179" s="238"/>
      <c r="H179" s="238"/>
      <c r="I179" s="238"/>
      <c r="J179" s="103"/>
      <c r="K179" s="255"/>
      <c r="L179" s="306"/>
      <c r="M179" s="206">
        <v>0.33333333333333298</v>
      </c>
      <c r="N179" s="203"/>
    </row>
    <row r="180" spans="1:14" ht="23.1" customHeight="1" x14ac:dyDescent="0.25">
      <c r="A180" s="258"/>
      <c r="B180" s="44" t="s">
        <v>1</v>
      </c>
      <c r="C180" s="183"/>
      <c r="D180" s="27"/>
      <c r="E180" s="191"/>
      <c r="F180" s="314"/>
      <c r="G180" s="237"/>
      <c r="H180" s="237"/>
      <c r="I180" s="237"/>
      <c r="J180" s="24"/>
      <c r="K180" s="24">
        <f>J180</f>
        <v>0</v>
      </c>
      <c r="L180" s="29">
        <f>K180/J174</f>
        <v>0</v>
      </c>
      <c r="M180" s="206">
        <v>0.375</v>
      </c>
      <c r="N180" s="203"/>
    </row>
    <row r="181" spans="1:14" ht="23.1" customHeight="1" x14ac:dyDescent="0.25">
      <c r="A181" s="258"/>
      <c r="B181" s="247" t="s">
        <v>0</v>
      </c>
      <c r="C181" s="315"/>
      <c r="D181" s="316"/>
      <c r="E181" s="317"/>
      <c r="F181" s="300"/>
      <c r="G181" s="238"/>
      <c r="H181" s="238"/>
      <c r="I181" s="238"/>
      <c r="J181" s="103"/>
      <c r="K181" s="255">
        <f>J181+J182+J183+J184</f>
        <v>0</v>
      </c>
      <c r="L181" s="306">
        <f>K181/K174</f>
        <v>0</v>
      </c>
      <c r="M181" s="206">
        <v>0.41666666666666702</v>
      </c>
      <c r="N181" s="203"/>
    </row>
    <row r="182" spans="1:14" ht="23.1" customHeight="1" x14ac:dyDescent="0.25">
      <c r="A182" s="258"/>
      <c r="B182" s="247"/>
      <c r="C182" s="265"/>
      <c r="D182" s="309"/>
      <c r="E182" s="263"/>
      <c r="F182" s="300"/>
      <c r="G182" s="238"/>
      <c r="H182" s="238"/>
      <c r="I182" s="238"/>
      <c r="J182" s="103"/>
      <c r="K182" s="255"/>
      <c r="L182" s="306"/>
      <c r="M182" s="206">
        <v>0.45833333333333298</v>
      </c>
      <c r="N182" s="203"/>
    </row>
    <row r="183" spans="1:14" ht="23.1" customHeight="1" x14ac:dyDescent="0.25">
      <c r="A183" s="258"/>
      <c r="B183" s="247"/>
      <c r="C183" s="265"/>
      <c r="D183" s="309"/>
      <c r="E183" s="263"/>
      <c r="F183" s="300"/>
      <c r="G183" s="238"/>
      <c r="H183" s="238"/>
      <c r="I183" s="238"/>
      <c r="J183" s="101"/>
      <c r="K183" s="255"/>
      <c r="L183" s="306"/>
      <c r="M183" s="206">
        <v>0.5</v>
      </c>
      <c r="N183" s="203"/>
    </row>
    <row r="184" spans="1:14" ht="23.1" customHeight="1" x14ac:dyDescent="0.25">
      <c r="A184" s="258"/>
      <c r="B184" s="247"/>
      <c r="C184" s="265"/>
      <c r="D184" s="309"/>
      <c r="E184" s="263"/>
      <c r="F184" s="301"/>
      <c r="G184" s="238"/>
      <c r="H184" s="238"/>
      <c r="I184" s="238"/>
      <c r="J184" s="101"/>
      <c r="K184" s="255"/>
      <c r="L184" s="306"/>
      <c r="M184" s="206">
        <v>0.54166666666666696</v>
      </c>
      <c r="N184" s="203"/>
    </row>
    <row r="185" spans="1:14" ht="23.1" customHeight="1" x14ac:dyDescent="0.25">
      <c r="A185" s="258"/>
      <c r="B185" s="44" t="s">
        <v>1</v>
      </c>
      <c r="C185" s="183"/>
      <c r="D185" s="27"/>
      <c r="E185" s="192"/>
      <c r="F185" s="302"/>
      <c r="G185" s="245"/>
      <c r="H185" s="245"/>
      <c r="I185" s="245"/>
      <c r="J185" s="89"/>
      <c r="K185" s="26">
        <f>J185</f>
        <v>0</v>
      </c>
      <c r="L185" s="29">
        <f>K185/K174</f>
        <v>0</v>
      </c>
      <c r="M185" s="206">
        <v>0.58333333333333304</v>
      </c>
      <c r="N185" s="203"/>
    </row>
    <row r="186" spans="1:14" ht="23.1" customHeight="1" x14ac:dyDescent="0.25">
      <c r="A186" s="258"/>
      <c r="B186" s="247" t="s">
        <v>0</v>
      </c>
      <c r="C186" s="303"/>
      <c r="D186" s="304"/>
      <c r="E186" s="305"/>
      <c r="F186" s="295"/>
      <c r="G186" s="246"/>
      <c r="H186" s="246"/>
      <c r="I186" s="246"/>
      <c r="J186" s="101"/>
      <c r="K186" s="256">
        <f>J186+J187+J188+J189</f>
        <v>0</v>
      </c>
      <c r="L186" s="306">
        <f>K186/K174</f>
        <v>0</v>
      </c>
      <c r="M186" s="206">
        <v>0.625</v>
      </c>
      <c r="N186" s="203"/>
    </row>
    <row r="187" spans="1:14" ht="23.1" customHeight="1" x14ac:dyDescent="0.25">
      <c r="A187" s="258"/>
      <c r="B187" s="247"/>
      <c r="C187" s="249"/>
      <c r="D187" s="256"/>
      <c r="E187" s="282"/>
      <c r="F187" s="295"/>
      <c r="G187" s="246"/>
      <c r="H187" s="246"/>
      <c r="I187" s="246"/>
      <c r="J187" s="101"/>
      <c r="K187" s="256"/>
      <c r="L187" s="306"/>
      <c r="M187" s="206">
        <v>0.66666666666666696</v>
      </c>
      <c r="N187" s="203"/>
    </row>
    <row r="188" spans="1:14" ht="23.1" customHeight="1" x14ac:dyDescent="0.25">
      <c r="A188" s="258"/>
      <c r="B188" s="247"/>
      <c r="C188" s="249"/>
      <c r="D188" s="256"/>
      <c r="E188" s="282"/>
      <c r="F188" s="295"/>
      <c r="G188" s="246"/>
      <c r="H188" s="246"/>
      <c r="I188" s="246"/>
      <c r="J188" s="101"/>
      <c r="K188" s="256"/>
      <c r="L188" s="306"/>
      <c r="M188" s="206">
        <v>0.70833333333333304</v>
      </c>
      <c r="N188" s="203"/>
    </row>
    <row r="189" spans="1:14" ht="23.1" customHeight="1" x14ac:dyDescent="0.25">
      <c r="A189" s="258"/>
      <c r="B189" s="247"/>
      <c r="C189" s="249"/>
      <c r="D189" s="256"/>
      <c r="E189" s="282"/>
      <c r="F189" s="295"/>
      <c r="G189" s="238"/>
      <c r="H189" s="238"/>
      <c r="I189" s="238"/>
      <c r="J189" s="103"/>
      <c r="K189" s="256"/>
      <c r="L189" s="306"/>
      <c r="M189" s="206">
        <v>0.75</v>
      </c>
      <c r="N189" s="203"/>
    </row>
    <row r="190" spans="1:14" ht="23.1" customHeight="1" x14ac:dyDescent="0.25">
      <c r="A190" s="258"/>
      <c r="B190" s="44" t="s">
        <v>1</v>
      </c>
      <c r="C190" s="184"/>
      <c r="D190" s="27"/>
      <c r="E190" s="192"/>
      <c r="F190" s="294"/>
      <c r="G190" s="279"/>
      <c r="H190" s="279"/>
      <c r="I190" s="279"/>
      <c r="J190" s="27"/>
      <c r="K190" s="27">
        <f>J190</f>
        <v>0</v>
      </c>
      <c r="L190" s="29">
        <f>K190/K174</f>
        <v>0</v>
      </c>
      <c r="M190" s="206">
        <v>0.79166666666666696</v>
      </c>
      <c r="N190" s="203"/>
    </row>
    <row r="191" spans="1:14" ht="23.1" customHeight="1" x14ac:dyDescent="0.25">
      <c r="A191" s="258"/>
      <c r="B191" s="100" t="s">
        <v>0</v>
      </c>
      <c r="C191" s="185"/>
      <c r="D191" s="188"/>
      <c r="E191" s="193"/>
      <c r="F191" s="295"/>
      <c r="G191" s="246"/>
      <c r="H191" s="246"/>
      <c r="I191" s="246"/>
      <c r="J191" s="101"/>
      <c r="K191" s="101">
        <f>J191</f>
        <v>0</v>
      </c>
      <c r="L191" s="105">
        <f>K191/K174</f>
        <v>0</v>
      </c>
      <c r="M191" s="206">
        <v>0.83333333333333304</v>
      </c>
      <c r="N191" s="203"/>
    </row>
    <row r="192" spans="1:14" ht="23.1" customHeight="1" x14ac:dyDescent="0.25">
      <c r="A192" s="258" t="s">
        <v>11</v>
      </c>
      <c r="B192" s="259"/>
      <c r="C192" s="185"/>
      <c r="D192" s="189"/>
      <c r="E192" s="193"/>
      <c r="F192" s="246"/>
      <c r="G192" s="246"/>
      <c r="H192" s="246"/>
      <c r="I192" s="246"/>
      <c r="J192" s="101"/>
      <c r="K192" s="101">
        <f>J192</f>
        <v>0</v>
      </c>
      <c r="L192" s="105">
        <f>K192/K174</f>
        <v>0</v>
      </c>
      <c r="M192" s="206">
        <v>0.875</v>
      </c>
      <c r="N192" s="203"/>
    </row>
    <row r="193" spans="1:14" ht="23.1" customHeight="1" x14ac:dyDescent="0.25">
      <c r="A193" s="260" t="s">
        <v>6</v>
      </c>
      <c r="B193" s="261"/>
      <c r="C193" s="186"/>
      <c r="D193" s="190"/>
      <c r="E193" s="194"/>
      <c r="F193" s="296"/>
      <c r="G193" s="276"/>
      <c r="H193" s="276"/>
      <c r="I193" s="276"/>
      <c r="J193" s="20"/>
      <c r="K193" s="20">
        <f>J193</f>
        <v>0</v>
      </c>
      <c r="L193" s="30">
        <f>K193/K174</f>
        <v>0</v>
      </c>
      <c r="M193" s="206">
        <v>0.91666666666666696</v>
      </c>
      <c r="N193" s="203"/>
    </row>
    <row r="194" spans="1:14" ht="23.1" customHeight="1" x14ac:dyDescent="0.25">
      <c r="A194" s="260" t="s">
        <v>6</v>
      </c>
      <c r="B194" s="261"/>
      <c r="C194" s="187"/>
      <c r="D194" s="190"/>
      <c r="E194" s="194"/>
      <c r="F194" s="276"/>
      <c r="G194" s="276"/>
      <c r="H194" s="276"/>
      <c r="I194" s="276"/>
      <c r="J194" s="20"/>
      <c r="K194" s="20">
        <f>J194</f>
        <v>0</v>
      </c>
      <c r="L194" s="30">
        <f>K194/K174</f>
        <v>0</v>
      </c>
      <c r="M194" s="206">
        <v>0.95833333333333304</v>
      </c>
      <c r="N194" s="203"/>
    </row>
    <row r="195" spans="1:14" ht="23.1" customHeight="1" thickBot="1" x14ac:dyDescent="0.3">
      <c r="A195" s="290" t="s">
        <v>238</v>
      </c>
      <c r="B195" s="291"/>
      <c r="C195" s="61">
        <f>D176+D180+D181+D185+D186+D190+D191+D192+D193+D194</f>
        <v>0</v>
      </c>
      <c r="D195" s="93" t="s">
        <v>239</v>
      </c>
      <c r="E195" s="61">
        <f>SUM(E176:E194)/10</f>
        <v>0</v>
      </c>
      <c r="F195" s="318"/>
      <c r="G195" s="319"/>
      <c r="H195" s="319"/>
      <c r="I195" s="320"/>
      <c r="J195" s="42" t="s">
        <v>97</v>
      </c>
      <c r="K195" s="42">
        <f>SUM(K176:K194)</f>
        <v>0</v>
      </c>
      <c r="L195" s="50">
        <f>SUM(L176:L194)</f>
        <v>0</v>
      </c>
      <c r="M195" s="54" t="s">
        <v>97</v>
      </c>
      <c r="N195" s="204">
        <f>SUM(N171:N194)</f>
        <v>0</v>
      </c>
    </row>
    <row r="196" spans="1:14" ht="23.1" customHeight="1" thickBot="1" x14ac:dyDescent="0.3"/>
    <row r="197" spans="1:14" ht="23.1" customHeight="1" thickBot="1" x14ac:dyDescent="0.3">
      <c r="A197" s="273" t="s">
        <v>186</v>
      </c>
      <c r="B197" s="242"/>
      <c r="C197" s="242"/>
      <c r="D197" s="242"/>
      <c r="E197" s="242"/>
      <c r="F197" s="242"/>
      <c r="G197" s="242"/>
      <c r="H197" s="242"/>
      <c r="I197" s="242"/>
      <c r="J197" s="274">
        <v>42681</v>
      </c>
      <c r="K197" s="274"/>
      <c r="L197" s="293"/>
      <c r="M197" s="273" t="s">
        <v>182</v>
      </c>
      <c r="N197" s="243"/>
    </row>
    <row r="198" spans="1:14" ht="23.1" customHeight="1" x14ac:dyDescent="0.25">
      <c r="A198" s="283" t="s">
        <v>188</v>
      </c>
      <c r="B198" s="284"/>
      <c r="C198" s="284"/>
      <c r="D198" s="284"/>
      <c r="E198" s="286" t="s">
        <v>187</v>
      </c>
      <c r="F198" s="286"/>
      <c r="G198" s="286"/>
      <c r="H198" s="286"/>
      <c r="I198" s="286"/>
      <c r="J198" s="277"/>
      <c r="K198" s="277"/>
      <c r="L198" s="278"/>
      <c r="M198" s="205">
        <v>0</v>
      </c>
      <c r="N198" s="202"/>
    </row>
    <row r="199" spans="1:14" ht="23.1" customHeight="1" x14ac:dyDescent="0.25">
      <c r="A199" s="46" t="s">
        <v>170</v>
      </c>
      <c r="B199" s="92"/>
      <c r="C199" s="45" t="s">
        <v>174</v>
      </c>
      <c r="D199" s="92"/>
      <c r="E199" s="285" t="s">
        <v>177</v>
      </c>
      <c r="F199" s="285"/>
      <c r="G199" s="285"/>
      <c r="H199" s="285"/>
      <c r="I199" s="285"/>
      <c r="J199" s="251"/>
      <c r="K199" s="251"/>
      <c r="L199" s="252"/>
      <c r="M199" s="206">
        <v>4.1666666666666699E-2</v>
      </c>
      <c r="N199" s="203"/>
    </row>
    <row r="200" spans="1:14" ht="23.1" customHeight="1" x14ac:dyDescent="0.25">
      <c r="A200" s="46" t="s">
        <v>9</v>
      </c>
      <c r="B200" s="92"/>
      <c r="C200" s="45" t="s">
        <v>174</v>
      </c>
      <c r="D200" s="92"/>
      <c r="E200" s="250" t="s">
        <v>178</v>
      </c>
      <c r="F200" s="250"/>
      <c r="G200" s="250"/>
      <c r="H200" s="250"/>
      <c r="I200" s="250"/>
      <c r="J200" s="251"/>
      <c r="K200" s="251"/>
      <c r="L200" s="252"/>
      <c r="M200" s="206">
        <v>8.3333333333333301E-2</v>
      </c>
      <c r="N200" s="203"/>
    </row>
    <row r="201" spans="1:14" ht="23.1" customHeight="1" thickBot="1" x14ac:dyDescent="0.3">
      <c r="A201" s="56" t="s">
        <v>10</v>
      </c>
      <c r="B201" s="95"/>
      <c r="C201" s="57" t="s">
        <v>174</v>
      </c>
      <c r="D201" s="95"/>
      <c r="E201" s="253" t="s">
        <v>181</v>
      </c>
      <c r="F201" s="253"/>
      <c r="G201" s="253"/>
      <c r="H201" s="253"/>
      <c r="I201" s="253"/>
      <c r="J201" s="171">
        <v>10</v>
      </c>
      <c r="K201" s="171">
        <v>11</v>
      </c>
      <c r="L201" s="96" t="s">
        <v>593</v>
      </c>
      <c r="M201" s="206">
        <v>0.125</v>
      </c>
      <c r="N201" s="203"/>
    </row>
    <row r="202" spans="1:14" ht="23.1" customHeight="1" thickBot="1" x14ac:dyDescent="0.3">
      <c r="A202" s="58" t="s">
        <v>5</v>
      </c>
      <c r="B202" s="59" t="s">
        <v>185</v>
      </c>
      <c r="C202" s="39" t="s">
        <v>2</v>
      </c>
      <c r="D202" s="39" t="s">
        <v>3</v>
      </c>
      <c r="E202" s="97" t="s">
        <v>29</v>
      </c>
      <c r="F202" s="239" t="s">
        <v>17</v>
      </c>
      <c r="G202" s="239"/>
      <c r="H202" s="239"/>
      <c r="I202" s="239"/>
      <c r="J202" s="244" t="s">
        <v>18</v>
      </c>
      <c r="K202" s="244"/>
      <c r="L202" s="60" t="s">
        <v>579</v>
      </c>
      <c r="M202" s="206">
        <v>0.16666666666666699</v>
      </c>
      <c r="N202" s="203"/>
    </row>
    <row r="203" spans="1:14" ht="23.1" customHeight="1" x14ac:dyDescent="0.25">
      <c r="A203" s="264"/>
      <c r="B203" s="266" t="s">
        <v>0</v>
      </c>
      <c r="C203" s="307"/>
      <c r="D203" s="308"/>
      <c r="E203" s="310"/>
      <c r="F203" s="311"/>
      <c r="G203" s="240"/>
      <c r="H203" s="240"/>
      <c r="I203" s="240"/>
      <c r="J203" s="31"/>
      <c r="K203" s="254">
        <f>J203+J204+J205+J206</f>
        <v>0</v>
      </c>
      <c r="L203" s="312">
        <f>K203/J201</f>
        <v>0</v>
      </c>
      <c r="M203" s="206">
        <v>0.20833333333333301</v>
      </c>
      <c r="N203" s="203"/>
    </row>
    <row r="204" spans="1:14" ht="23.1" customHeight="1" x14ac:dyDescent="0.25">
      <c r="A204" s="258"/>
      <c r="B204" s="247"/>
      <c r="C204" s="265"/>
      <c r="D204" s="309"/>
      <c r="E204" s="263"/>
      <c r="F204" s="313"/>
      <c r="G204" s="241"/>
      <c r="H204" s="241"/>
      <c r="I204" s="241"/>
      <c r="J204" s="19"/>
      <c r="K204" s="255"/>
      <c r="L204" s="306"/>
      <c r="M204" s="206">
        <v>0.25</v>
      </c>
      <c r="N204" s="203"/>
    </row>
    <row r="205" spans="1:14" ht="23.1" customHeight="1" x14ac:dyDescent="0.25">
      <c r="A205" s="258"/>
      <c r="B205" s="247"/>
      <c r="C205" s="265"/>
      <c r="D205" s="309"/>
      <c r="E205" s="263"/>
      <c r="F205" s="313"/>
      <c r="G205" s="241"/>
      <c r="H205" s="241"/>
      <c r="I205" s="241"/>
      <c r="J205" s="19"/>
      <c r="K205" s="255"/>
      <c r="L205" s="306"/>
      <c r="M205" s="206">
        <v>0.29166666666666702</v>
      </c>
      <c r="N205" s="203"/>
    </row>
    <row r="206" spans="1:14" ht="23.1" customHeight="1" x14ac:dyDescent="0.25">
      <c r="A206" s="258"/>
      <c r="B206" s="247"/>
      <c r="C206" s="265"/>
      <c r="D206" s="309"/>
      <c r="E206" s="263"/>
      <c r="F206" s="301"/>
      <c r="G206" s="238"/>
      <c r="H206" s="238"/>
      <c r="I206" s="238"/>
      <c r="J206" s="103"/>
      <c r="K206" s="255"/>
      <c r="L206" s="306"/>
      <c r="M206" s="206">
        <v>0.33333333333333298</v>
      </c>
      <c r="N206" s="203"/>
    </row>
    <row r="207" spans="1:14" ht="23.1" customHeight="1" x14ac:dyDescent="0.25">
      <c r="A207" s="258"/>
      <c r="B207" s="44" t="s">
        <v>1</v>
      </c>
      <c r="C207" s="183"/>
      <c r="D207" s="27"/>
      <c r="E207" s="191"/>
      <c r="F207" s="314"/>
      <c r="G207" s="237"/>
      <c r="H207" s="237"/>
      <c r="I207" s="237"/>
      <c r="J207" s="24"/>
      <c r="K207" s="24">
        <f>J207</f>
        <v>0</v>
      </c>
      <c r="L207" s="29">
        <f>K207/J201</f>
        <v>0</v>
      </c>
      <c r="M207" s="206">
        <v>0.375</v>
      </c>
      <c r="N207" s="203"/>
    </row>
    <row r="208" spans="1:14" ht="23.1" customHeight="1" x14ac:dyDescent="0.25">
      <c r="A208" s="258"/>
      <c r="B208" s="247" t="s">
        <v>0</v>
      </c>
      <c r="C208" s="315"/>
      <c r="D208" s="316"/>
      <c r="E208" s="317"/>
      <c r="F208" s="300"/>
      <c r="G208" s="238"/>
      <c r="H208" s="238"/>
      <c r="I208" s="238"/>
      <c r="J208" s="103"/>
      <c r="K208" s="255">
        <f>J208+J209+J210+J211</f>
        <v>0</v>
      </c>
      <c r="L208" s="306">
        <f>K208/K201</f>
        <v>0</v>
      </c>
      <c r="M208" s="206">
        <v>0.41666666666666702</v>
      </c>
      <c r="N208" s="203"/>
    </row>
    <row r="209" spans="1:14" ht="23.1" customHeight="1" x14ac:dyDescent="0.25">
      <c r="A209" s="258"/>
      <c r="B209" s="247"/>
      <c r="C209" s="265"/>
      <c r="D209" s="309"/>
      <c r="E209" s="263"/>
      <c r="F209" s="300"/>
      <c r="G209" s="238"/>
      <c r="H209" s="238"/>
      <c r="I209" s="238"/>
      <c r="J209" s="103"/>
      <c r="K209" s="255"/>
      <c r="L209" s="306"/>
      <c r="M209" s="206">
        <v>0.45833333333333298</v>
      </c>
      <c r="N209" s="203"/>
    </row>
    <row r="210" spans="1:14" ht="23.1" customHeight="1" x14ac:dyDescent="0.25">
      <c r="A210" s="258"/>
      <c r="B210" s="247"/>
      <c r="C210" s="265"/>
      <c r="D210" s="309"/>
      <c r="E210" s="263"/>
      <c r="F210" s="300"/>
      <c r="G210" s="238"/>
      <c r="H210" s="238"/>
      <c r="I210" s="238"/>
      <c r="J210" s="101"/>
      <c r="K210" s="255"/>
      <c r="L210" s="306"/>
      <c r="M210" s="206">
        <v>0.5</v>
      </c>
      <c r="N210" s="203"/>
    </row>
    <row r="211" spans="1:14" ht="23.1" customHeight="1" x14ac:dyDescent="0.25">
      <c r="A211" s="258"/>
      <c r="B211" s="247"/>
      <c r="C211" s="265"/>
      <c r="D211" s="309"/>
      <c r="E211" s="263"/>
      <c r="F211" s="301"/>
      <c r="G211" s="238"/>
      <c r="H211" s="238"/>
      <c r="I211" s="238"/>
      <c r="J211" s="101"/>
      <c r="K211" s="255"/>
      <c r="L211" s="306"/>
      <c r="M211" s="206">
        <v>0.54166666666666696</v>
      </c>
      <c r="N211" s="203"/>
    </row>
    <row r="212" spans="1:14" ht="23.1" customHeight="1" x14ac:dyDescent="0.25">
      <c r="A212" s="258"/>
      <c r="B212" s="44" t="s">
        <v>1</v>
      </c>
      <c r="C212" s="183"/>
      <c r="D212" s="27"/>
      <c r="E212" s="192"/>
      <c r="F212" s="302"/>
      <c r="G212" s="245"/>
      <c r="H212" s="245"/>
      <c r="I212" s="245"/>
      <c r="J212" s="89"/>
      <c r="K212" s="26">
        <f>J212</f>
        <v>0</v>
      </c>
      <c r="L212" s="29">
        <f>K212/K201</f>
        <v>0</v>
      </c>
      <c r="M212" s="206">
        <v>0.58333333333333304</v>
      </c>
      <c r="N212" s="203"/>
    </row>
    <row r="213" spans="1:14" ht="23.1" customHeight="1" x14ac:dyDescent="0.25">
      <c r="A213" s="258"/>
      <c r="B213" s="247" t="s">
        <v>0</v>
      </c>
      <c r="C213" s="303"/>
      <c r="D213" s="304"/>
      <c r="E213" s="305"/>
      <c r="F213" s="295"/>
      <c r="G213" s="246"/>
      <c r="H213" s="246"/>
      <c r="I213" s="246"/>
      <c r="J213" s="101"/>
      <c r="K213" s="256">
        <f>J213+J214+J215+J216</f>
        <v>0</v>
      </c>
      <c r="L213" s="306">
        <f>K213/K201</f>
        <v>0</v>
      </c>
      <c r="M213" s="206">
        <v>0.625</v>
      </c>
      <c r="N213" s="203"/>
    </row>
    <row r="214" spans="1:14" ht="23.1" customHeight="1" x14ac:dyDescent="0.25">
      <c r="A214" s="258"/>
      <c r="B214" s="247"/>
      <c r="C214" s="249"/>
      <c r="D214" s="256"/>
      <c r="E214" s="282"/>
      <c r="F214" s="295"/>
      <c r="G214" s="246"/>
      <c r="H214" s="246"/>
      <c r="I214" s="246"/>
      <c r="J214" s="101"/>
      <c r="K214" s="256"/>
      <c r="L214" s="306"/>
      <c r="M214" s="206">
        <v>0.66666666666666696</v>
      </c>
      <c r="N214" s="203"/>
    </row>
    <row r="215" spans="1:14" ht="23.1" customHeight="1" x14ac:dyDescent="0.25">
      <c r="A215" s="258"/>
      <c r="B215" s="247"/>
      <c r="C215" s="249"/>
      <c r="D215" s="256"/>
      <c r="E215" s="282"/>
      <c r="F215" s="295"/>
      <c r="G215" s="246"/>
      <c r="H215" s="246"/>
      <c r="I215" s="246"/>
      <c r="J215" s="101"/>
      <c r="K215" s="256"/>
      <c r="L215" s="306"/>
      <c r="M215" s="206">
        <v>0.70833333333333304</v>
      </c>
      <c r="N215" s="203"/>
    </row>
    <row r="216" spans="1:14" ht="23.1" customHeight="1" x14ac:dyDescent="0.25">
      <c r="A216" s="258"/>
      <c r="B216" s="247"/>
      <c r="C216" s="249"/>
      <c r="D216" s="256"/>
      <c r="E216" s="282"/>
      <c r="F216" s="295"/>
      <c r="G216" s="238"/>
      <c r="H216" s="238"/>
      <c r="I216" s="238"/>
      <c r="J216" s="103"/>
      <c r="K216" s="256"/>
      <c r="L216" s="306"/>
      <c r="M216" s="206">
        <v>0.75</v>
      </c>
      <c r="N216" s="203"/>
    </row>
    <row r="217" spans="1:14" ht="23.1" customHeight="1" x14ac:dyDescent="0.25">
      <c r="A217" s="258"/>
      <c r="B217" s="44" t="s">
        <v>1</v>
      </c>
      <c r="C217" s="184"/>
      <c r="D217" s="27"/>
      <c r="E217" s="192"/>
      <c r="F217" s="294"/>
      <c r="G217" s="279"/>
      <c r="H217" s="279"/>
      <c r="I217" s="279"/>
      <c r="J217" s="27"/>
      <c r="K217" s="27">
        <f>J217</f>
        <v>0</v>
      </c>
      <c r="L217" s="29">
        <f>K217/K201</f>
        <v>0</v>
      </c>
      <c r="M217" s="206">
        <v>0.79166666666666696</v>
      </c>
      <c r="N217" s="203"/>
    </row>
    <row r="218" spans="1:14" ht="23.1" customHeight="1" x14ac:dyDescent="0.25">
      <c r="A218" s="258"/>
      <c r="B218" s="100" t="s">
        <v>0</v>
      </c>
      <c r="C218" s="185"/>
      <c r="D218" s="188"/>
      <c r="E218" s="193"/>
      <c r="F218" s="295"/>
      <c r="G218" s="246"/>
      <c r="H218" s="246"/>
      <c r="I218" s="246"/>
      <c r="J218" s="101"/>
      <c r="K218" s="101">
        <f>J218</f>
        <v>0</v>
      </c>
      <c r="L218" s="105">
        <f>K218/K201</f>
        <v>0</v>
      </c>
      <c r="M218" s="206">
        <v>0.83333333333333304</v>
      </c>
      <c r="N218" s="203"/>
    </row>
    <row r="219" spans="1:14" ht="23.1" customHeight="1" x14ac:dyDescent="0.25">
      <c r="A219" s="258" t="s">
        <v>11</v>
      </c>
      <c r="B219" s="259"/>
      <c r="C219" s="185"/>
      <c r="D219" s="189"/>
      <c r="E219" s="193"/>
      <c r="F219" s="246"/>
      <c r="G219" s="246"/>
      <c r="H219" s="246"/>
      <c r="I219" s="246"/>
      <c r="J219" s="101"/>
      <c r="K219" s="101">
        <f>J219</f>
        <v>0</v>
      </c>
      <c r="L219" s="105">
        <f>K219/K201</f>
        <v>0</v>
      </c>
      <c r="M219" s="206">
        <v>0.875</v>
      </c>
      <c r="N219" s="203"/>
    </row>
    <row r="220" spans="1:14" ht="23.1" customHeight="1" x14ac:dyDescent="0.25">
      <c r="A220" s="260" t="s">
        <v>6</v>
      </c>
      <c r="B220" s="261"/>
      <c r="C220" s="186"/>
      <c r="D220" s="190"/>
      <c r="E220" s="194"/>
      <c r="F220" s="296"/>
      <c r="G220" s="276"/>
      <c r="H220" s="276"/>
      <c r="I220" s="276"/>
      <c r="J220" s="20"/>
      <c r="K220" s="20">
        <f>J220</f>
        <v>0</v>
      </c>
      <c r="L220" s="30">
        <f>K220/K201</f>
        <v>0</v>
      </c>
      <c r="M220" s="206">
        <v>0.91666666666666696</v>
      </c>
      <c r="N220" s="203"/>
    </row>
    <row r="221" spans="1:14" ht="23.1" customHeight="1" x14ac:dyDescent="0.25">
      <c r="A221" s="260" t="s">
        <v>6</v>
      </c>
      <c r="B221" s="261"/>
      <c r="C221" s="187"/>
      <c r="D221" s="190"/>
      <c r="E221" s="194"/>
      <c r="F221" s="276"/>
      <c r="G221" s="276"/>
      <c r="H221" s="276"/>
      <c r="I221" s="276"/>
      <c r="J221" s="20"/>
      <c r="K221" s="20">
        <f>J221</f>
        <v>0</v>
      </c>
      <c r="L221" s="30">
        <f>K221/K201</f>
        <v>0</v>
      </c>
      <c r="M221" s="206">
        <v>0.95833333333333304</v>
      </c>
      <c r="N221" s="203"/>
    </row>
    <row r="222" spans="1:14" ht="23.1" customHeight="1" thickBot="1" x14ac:dyDescent="0.3">
      <c r="A222" s="290" t="s">
        <v>238</v>
      </c>
      <c r="B222" s="291"/>
      <c r="C222" s="61">
        <f>D203+D207+D208+D212+D213+D217+D218+D219+D220+D221</f>
        <v>0</v>
      </c>
      <c r="D222" s="93" t="s">
        <v>239</v>
      </c>
      <c r="E222" s="61">
        <f>SUM(E203:E221)/10</f>
        <v>0</v>
      </c>
      <c r="F222" s="318"/>
      <c r="G222" s="319"/>
      <c r="H222" s="319"/>
      <c r="I222" s="320"/>
      <c r="J222" s="42" t="s">
        <v>97</v>
      </c>
      <c r="K222" s="42">
        <f>SUM(K203:K221)</f>
        <v>0</v>
      </c>
      <c r="L222" s="50">
        <f>SUM(L203:L221)</f>
        <v>0</v>
      </c>
      <c r="M222" s="54" t="s">
        <v>97</v>
      </c>
      <c r="N222" s="204">
        <f>SUM(N198:N221)</f>
        <v>0</v>
      </c>
    </row>
    <row r="223" spans="1:14" ht="23.1" customHeight="1" thickBot="1" x14ac:dyDescent="0.3"/>
    <row r="224" spans="1:14" ht="23.1" customHeight="1" thickBot="1" x14ac:dyDescent="0.3">
      <c r="A224" s="273" t="s">
        <v>186</v>
      </c>
      <c r="B224" s="242"/>
      <c r="C224" s="242"/>
      <c r="D224" s="242"/>
      <c r="E224" s="242"/>
      <c r="F224" s="242"/>
      <c r="G224" s="242"/>
      <c r="H224" s="242"/>
      <c r="I224" s="242"/>
      <c r="J224" s="274">
        <v>42682</v>
      </c>
      <c r="K224" s="274"/>
      <c r="L224" s="293"/>
      <c r="M224" s="273" t="s">
        <v>182</v>
      </c>
      <c r="N224" s="243"/>
    </row>
    <row r="225" spans="1:14" ht="23.1" customHeight="1" x14ac:dyDescent="0.25">
      <c r="A225" s="283" t="s">
        <v>188</v>
      </c>
      <c r="B225" s="284"/>
      <c r="C225" s="284"/>
      <c r="D225" s="284"/>
      <c r="E225" s="286" t="s">
        <v>187</v>
      </c>
      <c r="F225" s="286"/>
      <c r="G225" s="286"/>
      <c r="H225" s="286"/>
      <c r="I225" s="286"/>
      <c r="J225" s="277"/>
      <c r="K225" s="277"/>
      <c r="L225" s="278"/>
      <c r="M225" s="205">
        <v>0</v>
      </c>
      <c r="N225" s="202"/>
    </row>
    <row r="226" spans="1:14" ht="23.1" customHeight="1" x14ac:dyDescent="0.25">
      <c r="A226" s="46" t="s">
        <v>170</v>
      </c>
      <c r="B226" s="92"/>
      <c r="C226" s="45" t="s">
        <v>174</v>
      </c>
      <c r="D226" s="92"/>
      <c r="E226" s="285" t="s">
        <v>177</v>
      </c>
      <c r="F226" s="285"/>
      <c r="G226" s="285"/>
      <c r="H226" s="285"/>
      <c r="I226" s="285"/>
      <c r="J226" s="251"/>
      <c r="K226" s="251"/>
      <c r="L226" s="252"/>
      <c r="M226" s="206">
        <v>4.1666666666666699E-2</v>
      </c>
      <c r="N226" s="203"/>
    </row>
    <row r="227" spans="1:14" ht="23.1" customHeight="1" x14ac:dyDescent="0.25">
      <c r="A227" s="46" t="s">
        <v>9</v>
      </c>
      <c r="B227" s="92"/>
      <c r="C227" s="45" t="s">
        <v>174</v>
      </c>
      <c r="D227" s="92"/>
      <c r="E227" s="250" t="s">
        <v>178</v>
      </c>
      <c r="F227" s="250"/>
      <c r="G227" s="250"/>
      <c r="H227" s="250"/>
      <c r="I227" s="250"/>
      <c r="J227" s="251"/>
      <c r="K227" s="251"/>
      <c r="L227" s="252"/>
      <c r="M227" s="206">
        <v>8.3333333333333301E-2</v>
      </c>
      <c r="N227" s="203"/>
    </row>
    <row r="228" spans="1:14" ht="23.1" customHeight="1" thickBot="1" x14ac:dyDescent="0.3">
      <c r="A228" s="56" t="s">
        <v>10</v>
      </c>
      <c r="B228" s="95"/>
      <c r="C228" s="57" t="s">
        <v>174</v>
      </c>
      <c r="D228" s="95"/>
      <c r="E228" s="253" t="s">
        <v>181</v>
      </c>
      <c r="F228" s="253"/>
      <c r="G228" s="253"/>
      <c r="H228" s="253"/>
      <c r="I228" s="253"/>
      <c r="J228" s="171">
        <v>10</v>
      </c>
      <c r="K228" s="171">
        <v>11</v>
      </c>
      <c r="L228" s="96" t="s">
        <v>593</v>
      </c>
      <c r="M228" s="206">
        <v>0.125</v>
      </c>
      <c r="N228" s="203"/>
    </row>
    <row r="229" spans="1:14" ht="23.1" customHeight="1" thickBot="1" x14ac:dyDescent="0.3">
      <c r="A229" s="58" t="s">
        <v>5</v>
      </c>
      <c r="B229" s="59" t="s">
        <v>185</v>
      </c>
      <c r="C229" s="39" t="s">
        <v>2</v>
      </c>
      <c r="D229" s="39" t="s">
        <v>3</v>
      </c>
      <c r="E229" s="97" t="s">
        <v>29</v>
      </c>
      <c r="F229" s="239" t="s">
        <v>17</v>
      </c>
      <c r="G229" s="239"/>
      <c r="H229" s="239"/>
      <c r="I229" s="239"/>
      <c r="J229" s="244" t="s">
        <v>18</v>
      </c>
      <c r="K229" s="244"/>
      <c r="L229" s="60" t="s">
        <v>579</v>
      </c>
      <c r="M229" s="206">
        <v>0.16666666666666699</v>
      </c>
      <c r="N229" s="203"/>
    </row>
    <row r="230" spans="1:14" ht="23.1" customHeight="1" x14ac:dyDescent="0.25">
      <c r="A230" s="264"/>
      <c r="B230" s="266" t="s">
        <v>0</v>
      </c>
      <c r="C230" s="307"/>
      <c r="D230" s="308"/>
      <c r="E230" s="310"/>
      <c r="F230" s="311"/>
      <c r="G230" s="240"/>
      <c r="H230" s="240"/>
      <c r="I230" s="240"/>
      <c r="J230" s="31"/>
      <c r="K230" s="254">
        <f>J230+J231+J232+J233</f>
        <v>0</v>
      </c>
      <c r="L230" s="312">
        <f>K230/J228</f>
        <v>0</v>
      </c>
      <c r="M230" s="206">
        <v>0.20833333333333301</v>
      </c>
      <c r="N230" s="203"/>
    </row>
    <row r="231" spans="1:14" ht="23.1" customHeight="1" x14ac:dyDescent="0.25">
      <c r="A231" s="258"/>
      <c r="B231" s="247"/>
      <c r="C231" s="265"/>
      <c r="D231" s="309"/>
      <c r="E231" s="263"/>
      <c r="F231" s="313"/>
      <c r="G231" s="241"/>
      <c r="H231" s="241"/>
      <c r="I231" s="241"/>
      <c r="J231" s="19"/>
      <c r="K231" s="255"/>
      <c r="L231" s="306"/>
      <c r="M231" s="206">
        <v>0.25</v>
      </c>
      <c r="N231" s="203"/>
    </row>
    <row r="232" spans="1:14" ht="23.1" customHeight="1" x14ac:dyDescent="0.25">
      <c r="A232" s="258"/>
      <c r="B232" s="247"/>
      <c r="C232" s="265"/>
      <c r="D232" s="309"/>
      <c r="E232" s="263"/>
      <c r="F232" s="313"/>
      <c r="G232" s="241"/>
      <c r="H232" s="241"/>
      <c r="I232" s="241"/>
      <c r="J232" s="19"/>
      <c r="K232" s="255"/>
      <c r="L232" s="306"/>
      <c r="M232" s="206">
        <v>0.29166666666666702</v>
      </c>
      <c r="N232" s="203"/>
    </row>
    <row r="233" spans="1:14" ht="23.1" customHeight="1" x14ac:dyDescent="0.25">
      <c r="A233" s="258"/>
      <c r="B233" s="247"/>
      <c r="C233" s="265"/>
      <c r="D233" s="309"/>
      <c r="E233" s="263"/>
      <c r="F233" s="301"/>
      <c r="G233" s="238"/>
      <c r="H233" s="238"/>
      <c r="I233" s="238"/>
      <c r="J233" s="103"/>
      <c r="K233" s="255"/>
      <c r="L233" s="306"/>
      <c r="M233" s="206">
        <v>0.33333333333333298</v>
      </c>
      <c r="N233" s="203"/>
    </row>
    <row r="234" spans="1:14" ht="23.1" customHeight="1" x14ac:dyDescent="0.25">
      <c r="A234" s="258"/>
      <c r="B234" s="44" t="s">
        <v>1</v>
      </c>
      <c r="C234" s="183"/>
      <c r="D234" s="27"/>
      <c r="E234" s="191"/>
      <c r="F234" s="314"/>
      <c r="G234" s="237"/>
      <c r="H234" s="237"/>
      <c r="I234" s="237"/>
      <c r="J234" s="24"/>
      <c r="K234" s="24">
        <f>J234</f>
        <v>0</v>
      </c>
      <c r="L234" s="29">
        <f>K234/J228</f>
        <v>0</v>
      </c>
      <c r="M234" s="206">
        <v>0.375</v>
      </c>
      <c r="N234" s="203"/>
    </row>
    <row r="235" spans="1:14" ht="23.1" customHeight="1" x14ac:dyDescent="0.25">
      <c r="A235" s="258"/>
      <c r="B235" s="247" t="s">
        <v>0</v>
      </c>
      <c r="C235" s="315"/>
      <c r="D235" s="316"/>
      <c r="E235" s="317"/>
      <c r="F235" s="300"/>
      <c r="G235" s="238"/>
      <c r="H235" s="238"/>
      <c r="I235" s="238"/>
      <c r="J235" s="103"/>
      <c r="K235" s="255">
        <f>J235+J236+J237+J238</f>
        <v>0</v>
      </c>
      <c r="L235" s="306">
        <f>K235/K228</f>
        <v>0</v>
      </c>
      <c r="M235" s="206">
        <v>0.41666666666666702</v>
      </c>
      <c r="N235" s="203"/>
    </row>
    <row r="236" spans="1:14" ht="23.1" customHeight="1" x14ac:dyDescent="0.25">
      <c r="A236" s="258"/>
      <c r="B236" s="247"/>
      <c r="C236" s="265"/>
      <c r="D236" s="309"/>
      <c r="E236" s="263"/>
      <c r="F236" s="300"/>
      <c r="G236" s="238"/>
      <c r="H236" s="238"/>
      <c r="I236" s="238"/>
      <c r="J236" s="103"/>
      <c r="K236" s="255"/>
      <c r="L236" s="306"/>
      <c r="M236" s="206">
        <v>0.45833333333333298</v>
      </c>
      <c r="N236" s="203"/>
    </row>
    <row r="237" spans="1:14" ht="23.1" customHeight="1" x14ac:dyDescent="0.25">
      <c r="A237" s="258"/>
      <c r="B237" s="247"/>
      <c r="C237" s="265"/>
      <c r="D237" s="309"/>
      <c r="E237" s="263"/>
      <c r="F237" s="300"/>
      <c r="G237" s="238"/>
      <c r="H237" s="238"/>
      <c r="I237" s="238"/>
      <c r="J237" s="101"/>
      <c r="K237" s="255"/>
      <c r="L237" s="306"/>
      <c r="M237" s="206">
        <v>0.5</v>
      </c>
      <c r="N237" s="203"/>
    </row>
    <row r="238" spans="1:14" ht="23.1" customHeight="1" x14ac:dyDescent="0.25">
      <c r="A238" s="258"/>
      <c r="B238" s="247"/>
      <c r="C238" s="265"/>
      <c r="D238" s="309"/>
      <c r="E238" s="263"/>
      <c r="F238" s="301"/>
      <c r="G238" s="238"/>
      <c r="H238" s="238"/>
      <c r="I238" s="238"/>
      <c r="J238" s="101"/>
      <c r="K238" s="255"/>
      <c r="L238" s="306"/>
      <c r="M238" s="206">
        <v>0.54166666666666696</v>
      </c>
      <c r="N238" s="203"/>
    </row>
    <row r="239" spans="1:14" ht="23.1" customHeight="1" x14ac:dyDescent="0.25">
      <c r="A239" s="258"/>
      <c r="B239" s="44" t="s">
        <v>1</v>
      </c>
      <c r="C239" s="183"/>
      <c r="D239" s="27"/>
      <c r="E239" s="192"/>
      <c r="F239" s="302"/>
      <c r="G239" s="245"/>
      <c r="H239" s="245"/>
      <c r="I239" s="245"/>
      <c r="J239" s="89"/>
      <c r="K239" s="26">
        <f>J239</f>
        <v>0</v>
      </c>
      <c r="L239" s="29">
        <f>K239/K228</f>
        <v>0</v>
      </c>
      <c r="M239" s="206">
        <v>0.58333333333333304</v>
      </c>
      <c r="N239" s="203"/>
    </row>
    <row r="240" spans="1:14" ht="23.1" customHeight="1" x14ac:dyDescent="0.25">
      <c r="A240" s="258"/>
      <c r="B240" s="247" t="s">
        <v>0</v>
      </c>
      <c r="C240" s="303"/>
      <c r="D240" s="304"/>
      <c r="E240" s="305"/>
      <c r="F240" s="295"/>
      <c r="G240" s="246"/>
      <c r="H240" s="246"/>
      <c r="I240" s="246"/>
      <c r="J240" s="101"/>
      <c r="K240" s="256">
        <f>J240+J241+J242+J243</f>
        <v>0</v>
      </c>
      <c r="L240" s="306">
        <f>K240/K228</f>
        <v>0</v>
      </c>
      <c r="M240" s="206">
        <v>0.625</v>
      </c>
      <c r="N240" s="203"/>
    </row>
    <row r="241" spans="1:14" ht="23.1" customHeight="1" x14ac:dyDescent="0.25">
      <c r="A241" s="258"/>
      <c r="B241" s="247"/>
      <c r="C241" s="249"/>
      <c r="D241" s="256"/>
      <c r="E241" s="282"/>
      <c r="F241" s="295"/>
      <c r="G241" s="246"/>
      <c r="H241" s="246"/>
      <c r="I241" s="246"/>
      <c r="J241" s="101"/>
      <c r="K241" s="256"/>
      <c r="L241" s="306"/>
      <c r="M241" s="206">
        <v>0.66666666666666696</v>
      </c>
      <c r="N241" s="203"/>
    </row>
    <row r="242" spans="1:14" ht="23.1" customHeight="1" x14ac:dyDescent="0.25">
      <c r="A242" s="258"/>
      <c r="B242" s="247"/>
      <c r="C242" s="249"/>
      <c r="D242" s="256"/>
      <c r="E242" s="282"/>
      <c r="F242" s="295"/>
      <c r="G242" s="246"/>
      <c r="H242" s="246"/>
      <c r="I242" s="246"/>
      <c r="J242" s="101"/>
      <c r="K242" s="256"/>
      <c r="L242" s="306"/>
      <c r="M242" s="206">
        <v>0.70833333333333304</v>
      </c>
      <c r="N242" s="203"/>
    </row>
    <row r="243" spans="1:14" ht="23.1" customHeight="1" x14ac:dyDescent="0.25">
      <c r="A243" s="258"/>
      <c r="B243" s="247"/>
      <c r="C243" s="249"/>
      <c r="D243" s="256"/>
      <c r="E243" s="282"/>
      <c r="F243" s="295"/>
      <c r="G243" s="238"/>
      <c r="H243" s="238"/>
      <c r="I243" s="238"/>
      <c r="J243" s="103"/>
      <c r="K243" s="256"/>
      <c r="L243" s="306"/>
      <c r="M243" s="206">
        <v>0.75</v>
      </c>
      <c r="N243" s="203"/>
    </row>
    <row r="244" spans="1:14" ht="23.1" customHeight="1" x14ac:dyDescent="0.25">
      <c r="A244" s="258"/>
      <c r="B244" s="44" t="s">
        <v>1</v>
      </c>
      <c r="C244" s="184"/>
      <c r="D244" s="27"/>
      <c r="E244" s="192"/>
      <c r="F244" s="294"/>
      <c r="G244" s="279"/>
      <c r="H244" s="279"/>
      <c r="I244" s="279"/>
      <c r="J244" s="27"/>
      <c r="K244" s="27">
        <f>J244</f>
        <v>0</v>
      </c>
      <c r="L244" s="29">
        <f>K244/K228</f>
        <v>0</v>
      </c>
      <c r="M244" s="206">
        <v>0.79166666666666696</v>
      </c>
      <c r="N244" s="203"/>
    </row>
    <row r="245" spans="1:14" ht="23.1" customHeight="1" x14ac:dyDescent="0.25">
      <c r="A245" s="258"/>
      <c r="B245" s="100" t="s">
        <v>0</v>
      </c>
      <c r="C245" s="185"/>
      <c r="D245" s="188"/>
      <c r="E245" s="193"/>
      <c r="F245" s="295"/>
      <c r="G245" s="246"/>
      <c r="H245" s="246"/>
      <c r="I245" s="246"/>
      <c r="J245" s="101"/>
      <c r="K245" s="101">
        <f>J245</f>
        <v>0</v>
      </c>
      <c r="L245" s="105">
        <f>K245/K228</f>
        <v>0</v>
      </c>
      <c r="M245" s="206">
        <v>0.83333333333333304</v>
      </c>
      <c r="N245" s="203"/>
    </row>
    <row r="246" spans="1:14" ht="23.1" customHeight="1" x14ac:dyDescent="0.25">
      <c r="A246" s="258" t="s">
        <v>11</v>
      </c>
      <c r="B246" s="259"/>
      <c r="C246" s="185"/>
      <c r="D246" s="189"/>
      <c r="E246" s="193"/>
      <c r="F246" s="246"/>
      <c r="G246" s="246"/>
      <c r="H246" s="246"/>
      <c r="I246" s="246"/>
      <c r="J246" s="101"/>
      <c r="K246" s="101">
        <f>J246</f>
        <v>0</v>
      </c>
      <c r="L246" s="105">
        <f>K246/K228</f>
        <v>0</v>
      </c>
      <c r="M246" s="206">
        <v>0.875</v>
      </c>
      <c r="N246" s="203"/>
    </row>
    <row r="247" spans="1:14" ht="23.1" customHeight="1" x14ac:dyDescent="0.25">
      <c r="A247" s="260" t="s">
        <v>6</v>
      </c>
      <c r="B247" s="261"/>
      <c r="C247" s="186"/>
      <c r="D247" s="190"/>
      <c r="E247" s="194"/>
      <c r="F247" s="296"/>
      <c r="G247" s="276"/>
      <c r="H247" s="276"/>
      <c r="I247" s="276"/>
      <c r="J247" s="20"/>
      <c r="K247" s="20">
        <f>J247</f>
        <v>0</v>
      </c>
      <c r="L247" s="30">
        <f>K247/K228</f>
        <v>0</v>
      </c>
      <c r="M247" s="206">
        <v>0.91666666666666696</v>
      </c>
      <c r="N247" s="203"/>
    </row>
    <row r="248" spans="1:14" ht="23.1" customHeight="1" x14ac:dyDescent="0.25">
      <c r="A248" s="260" t="s">
        <v>6</v>
      </c>
      <c r="B248" s="261"/>
      <c r="C248" s="187"/>
      <c r="D248" s="190"/>
      <c r="E248" s="194"/>
      <c r="F248" s="276"/>
      <c r="G248" s="276"/>
      <c r="H248" s="276"/>
      <c r="I248" s="276"/>
      <c r="J248" s="20"/>
      <c r="K248" s="20">
        <f>J248</f>
        <v>0</v>
      </c>
      <c r="L248" s="30">
        <f>K248/K228</f>
        <v>0</v>
      </c>
      <c r="M248" s="206">
        <v>0.95833333333333304</v>
      </c>
      <c r="N248" s="203"/>
    </row>
    <row r="249" spans="1:14" ht="23.1" customHeight="1" thickBot="1" x14ac:dyDescent="0.3">
      <c r="A249" s="290" t="s">
        <v>238</v>
      </c>
      <c r="B249" s="291"/>
      <c r="C249" s="61">
        <f>D230+D234+D235+D239+D240+D244+D245+D246+D247+D248</f>
        <v>0</v>
      </c>
      <c r="D249" s="93" t="s">
        <v>239</v>
      </c>
      <c r="E249" s="61">
        <f>SUM(E230:E248)/10</f>
        <v>0</v>
      </c>
      <c r="F249" s="318"/>
      <c r="G249" s="319"/>
      <c r="H249" s="319"/>
      <c r="I249" s="320"/>
      <c r="J249" s="42" t="s">
        <v>97</v>
      </c>
      <c r="K249" s="42">
        <f>SUM(K230:K248)</f>
        <v>0</v>
      </c>
      <c r="L249" s="50">
        <f>SUM(L230:L248)</f>
        <v>0</v>
      </c>
      <c r="M249" s="54" t="s">
        <v>97</v>
      </c>
      <c r="N249" s="204">
        <f>SUM(N225:N248)</f>
        <v>0</v>
      </c>
    </row>
    <row r="250" spans="1:14" ht="23.1" customHeight="1" thickBot="1" x14ac:dyDescent="0.3"/>
    <row r="251" spans="1:14" ht="23.1" customHeight="1" thickBot="1" x14ac:dyDescent="0.3">
      <c r="A251" s="273" t="s">
        <v>186</v>
      </c>
      <c r="B251" s="242"/>
      <c r="C251" s="242"/>
      <c r="D251" s="242"/>
      <c r="E251" s="242"/>
      <c r="F251" s="242"/>
      <c r="G251" s="242"/>
      <c r="H251" s="242"/>
      <c r="I251" s="242"/>
      <c r="J251" s="274">
        <v>42683</v>
      </c>
      <c r="K251" s="274"/>
      <c r="L251" s="293"/>
      <c r="M251" s="273" t="s">
        <v>182</v>
      </c>
      <c r="N251" s="243"/>
    </row>
    <row r="252" spans="1:14" ht="23.1" customHeight="1" x14ac:dyDescent="0.25">
      <c r="A252" s="283" t="s">
        <v>188</v>
      </c>
      <c r="B252" s="284"/>
      <c r="C252" s="284"/>
      <c r="D252" s="284"/>
      <c r="E252" s="286" t="s">
        <v>187</v>
      </c>
      <c r="F252" s="286"/>
      <c r="G252" s="286"/>
      <c r="H252" s="286"/>
      <c r="I252" s="286"/>
      <c r="J252" s="277"/>
      <c r="K252" s="277"/>
      <c r="L252" s="278"/>
      <c r="M252" s="205">
        <v>0</v>
      </c>
      <c r="N252" s="202"/>
    </row>
    <row r="253" spans="1:14" ht="23.1" customHeight="1" x14ac:dyDescent="0.25">
      <c r="A253" s="46" t="s">
        <v>170</v>
      </c>
      <c r="B253" s="92"/>
      <c r="C253" s="45" t="s">
        <v>174</v>
      </c>
      <c r="D253" s="92"/>
      <c r="E253" s="285" t="s">
        <v>177</v>
      </c>
      <c r="F253" s="285"/>
      <c r="G253" s="285"/>
      <c r="H253" s="285"/>
      <c r="I253" s="285"/>
      <c r="J253" s="251"/>
      <c r="K253" s="251"/>
      <c r="L253" s="252"/>
      <c r="M253" s="206">
        <v>4.1666666666666699E-2</v>
      </c>
      <c r="N253" s="203"/>
    </row>
    <row r="254" spans="1:14" ht="23.1" customHeight="1" x14ac:dyDescent="0.25">
      <c r="A254" s="46" t="s">
        <v>9</v>
      </c>
      <c r="B254" s="92"/>
      <c r="C254" s="45" t="s">
        <v>174</v>
      </c>
      <c r="D254" s="92"/>
      <c r="E254" s="250" t="s">
        <v>178</v>
      </c>
      <c r="F254" s="250"/>
      <c r="G254" s="250"/>
      <c r="H254" s="250"/>
      <c r="I254" s="250"/>
      <c r="J254" s="251"/>
      <c r="K254" s="251"/>
      <c r="L254" s="252"/>
      <c r="M254" s="206">
        <v>8.3333333333333301E-2</v>
      </c>
      <c r="N254" s="203"/>
    </row>
    <row r="255" spans="1:14" ht="23.1" customHeight="1" thickBot="1" x14ac:dyDescent="0.3">
      <c r="A255" s="56" t="s">
        <v>10</v>
      </c>
      <c r="B255" s="95"/>
      <c r="C255" s="57" t="s">
        <v>174</v>
      </c>
      <c r="D255" s="95"/>
      <c r="E255" s="253" t="s">
        <v>181</v>
      </c>
      <c r="F255" s="253"/>
      <c r="G255" s="253"/>
      <c r="H255" s="253"/>
      <c r="I255" s="253"/>
      <c r="J255" s="171">
        <v>10</v>
      </c>
      <c r="K255" s="171">
        <v>11</v>
      </c>
      <c r="L255" s="96" t="s">
        <v>593</v>
      </c>
      <c r="M255" s="206">
        <v>0.125</v>
      </c>
      <c r="N255" s="203"/>
    </row>
    <row r="256" spans="1:14" ht="23.1" customHeight="1" thickBot="1" x14ac:dyDescent="0.3">
      <c r="A256" s="58" t="s">
        <v>5</v>
      </c>
      <c r="B256" s="59" t="s">
        <v>185</v>
      </c>
      <c r="C256" s="39" t="s">
        <v>2</v>
      </c>
      <c r="D256" s="39" t="s">
        <v>3</v>
      </c>
      <c r="E256" s="97" t="s">
        <v>29</v>
      </c>
      <c r="F256" s="239" t="s">
        <v>17</v>
      </c>
      <c r="G256" s="239"/>
      <c r="H256" s="239"/>
      <c r="I256" s="239"/>
      <c r="J256" s="244" t="s">
        <v>18</v>
      </c>
      <c r="K256" s="244"/>
      <c r="L256" s="60" t="s">
        <v>579</v>
      </c>
      <c r="M256" s="206">
        <v>0.16666666666666699</v>
      </c>
      <c r="N256" s="203"/>
    </row>
    <row r="257" spans="1:14" ht="23.1" customHeight="1" x14ac:dyDescent="0.25">
      <c r="A257" s="264"/>
      <c r="B257" s="266" t="s">
        <v>0</v>
      </c>
      <c r="C257" s="307"/>
      <c r="D257" s="308"/>
      <c r="E257" s="310"/>
      <c r="F257" s="311"/>
      <c r="G257" s="240"/>
      <c r="H257" s="240"/>
      <c r="I257" s="240"/>
      <c r="J257" s="31"/>
      <c r="K257" s="254">
        <f>J257+J258+J259+J260</f>
        <v>0</v>
      </c>
      <c r="L257" s="312">
        <f>K257/J255</f>
        <v>0</v>
      </c>
      <c r="M257" s="206">
        <v>0.20833333333333301</v>
      </c>
      <c r="N257" s="203"/>
    </row>
    <row r="258" spans="1:14" ht="23.1" customHeight="1" x14ac:dyDescent="0.25">
      <c r="A258" s="258"/>
      <c r="B258" s="247"/>
      <c r="C258" s="265"/>
      <c r="D258" s="309"/>
      <c r="E258" s="263"/>
      <c r="F258" s="313"/>
      <c r="G258" s="241"/>
      <c r="H258" s="241"/>
      <c r="I258" s="241"/>
      <c r="J258" s="19"/>
      <c r="K258" s="255"/>
      <c r="L258" s="306"/>
      <c r="M258" s="206">
        <v>0.25</v>
      </c>
      <c r="N258" s="203"/>
    </row>
    <row r="259" spans="1:14" ht="23.1" customHeight="1" x14ac:dyDescent="0.25">
      <c r="A259" s="258"/>
      <c r="B259" s="247"/>
      <c r="C259" s="265"/>
      <c r="D259" s="309"/>
      <c r="E259" s="263"/>
      <c r="F259" s="313"/>
      <c r="G259" s="241"/>
      <c r="H259" s="241"/>
      <c r="I259" s="241"/>
      <c r="J259" s="19"/>
      <c r="K259" s="255"/>
      <c r="L259" s="306"/>
      <c r="M259" s="206">
        <v>0.29166666666666702</v>
      </c>
      <c r="N259" s="203"/>
    </row>
    <row r="260" spans="1:14" ht="23.1" customHeight="1" x14ac:dyDescent="0.25">
      <c r="A260" s="258"/>
      <c r="B260" s="247"/>
      <c r="C260" s="265"/>
      <c r="D260" s="309"/>
      <c r="E260" s="263"/>
      <c r="F260" s="301"/>
      <c r="G260" s="238"/>
      <c r="H260" s="238"/>
      <c r="I260" s="238"/>
      <c r="J260" s="103"/>
      <c r="K260" s="255"/>
      <c r="L260" s="306"/>
      <c r="M260" s="206">
        <v>0.33333333333333298</v>
      </c>
      <c r="N260" s="203"/>
    </row>
    <row r="261" spans="1:14" ht="23.1" customHeight="1" x14ac:dyDescent="0.25">
      <c r="A261" s="258"/>
      <c r="B261" s="44" t="s">
        <v>1</v>
      </c>
      <c r="C261" s="183"/>
      <c r="D261" s="27"/>
      <c r="E261" s="191"/>
      <c r="F261" s="314"/>
      <c r="G261" s="237"/>
      <c r="H261" s="237"/>
      <c r="I261" s="237"/>
      <c r="J261" s="24"/>
      <c r="K261" s="24">
        <f>J261</f>
        <v>0</v>
      </c>
      <c r="L261" s="29">
        <f>K261/J255</f>
        <v>0</v>
      </c>
      <c r="M261" s="206">
        <v>0.375</v>
      </c>
      <c r="N261" s="203"/>
    </row>
    <row r="262" spans="1:14" ht="23.1" customHeight="1" x14ac:dyDescent="0.25">
      <c r="A262" s="258"/>
      <c r="B262" s="247" t="s">
        <v>0</v>
      </c>
      <c r="C262" s="315"/>
      <c r="D262" s="316"/>
      <c r="E262" s="317"/>
      <c r="F262" s="300"/>
      <c r="G262" s="238"/>
      <c r="H262" s="238"/>
      <c r="I262" s="238"/>
      <c r="J262" s="103"/>
      <c r="K262" s="255">
        <f>J262+J263+J264+J265</f>
        <v>0</v>
      </c>
      <c r="L262" s="306">
        <f>K262/K255</f>
        <v>0</v>
      </c>
      <c r="M262" s="206">
        <v>0.41666666666666702</v>
      </c>
      <c r="N262" s="203"/>
    </row>
    <row r="263" spans="1:14" ht="23.1" customHeight="1" x14ac:dyDescent="0.25">
      <c r="A263" s="258"/>
      <c r="B263" s="247"/>
      <c r="C263" s="265"/>
      <c r="D263" s="309"/>
      <c r="E263" s="263"/>
      <c r="F263" s="300"/>
      <c r="G263" s="238"/>
      <c r="H263" s="238"/>
      <c r="I263" s="238"/>
      <c r="J263" s="103"/>
      <c r="K263" s="255"/>
      <c r="L263" s="306"/>
      <c r="M263" s="206">
        <v>0.45833333333333298</v>
      </c>
      <c r="N263" s="203"/>
    </row>
    <row r="264" spans="1:14" ht="23.1" customHeight="1" x14ac:dyDescent="0.25">
      <c r="A264" s="258"/>
      <c r="B264" s="247"/>
      <c r="C264" s="265"/>
      <c r="D264" s="309"/>
      <c r="E264" s="263"/>
      <c r="F264" s="300"/>
      <c r="G264" s="238"/>
      <c r="H264" s="238"/>
      <c r="I264" s="238"/>
      <c r="J264" s="101"/>
      <c r="K264" s="255"/>
      <c r="L264" s="306"/>
      <c r="M264" s="206">
        <v>0.5</v>
      </c>
      <c r="N264" s="203"/>
    </row>
    <row r="265" spans="1:14" ht="23.1" customHeight="1" x14ac:dyDescent="0.25">
      <c r="A265" s="258"/>
      <c r="B265" s="247"/>
      <c r="C265" s="265"/>
      <c r="D265" s="309"/>
      <c r="E265" s="263"/>
      <c r="F265" s="301"/>
      <c r="G265" s="238"/>
      <c r="H265" s="238"/>
      <c r="I265" s="238"/>
      <c r="J265" s="101"/>
      <c r="K265" s="255"/>
      <c r="L265" s="306"/>
      <c r="M265" s="206">
        <v>0.54166666666666696</v>
      </c>
      <c r="N265" s="203"/>
    </row>
    <row r="266" spans="1:14" ht="23.1" customHeight="1" x14ac:dyDescent="0.25">
      <c r="A266" s="258"/>
      <c r="B266" s="44" t="s">
        <v>1</v>
      </c>
      <c r="C266" s="183"/>
      <c r="D266" s="27"/>
      <c r="E266" s="192"/>
      <c r="F266" s="302"/>
      <c r="G266" s="245"/>
      <c r="H266" s="245"/>
      <c r="I266" s="245"/>
      <c r="J266" s="89"/>
      <c r="K266" s="26">
        <f>J266</f>
        <v>0</v>
      </c>
      <c r="L266" s="29">
        <f>K266/K255</f>
        <v>0</v>
      </c>
      <c r="M266" s="206">
        <v>0.58333333333333304</v>
      </c>
      <c r="N266" s="203"/>
    </row>
    <row r="267" spans="1:14" ht="23.1" customHeight="1" x14ac:dyDescent="0.25">
      <c r="A267" s="258"/>
      <c r="B267" s="247" t="s">
        <v>0</v>
      </c>
      <c r="C267" s="303"/>
      <c r="D267" s="304"/>
      <c r="E267" s="305"/>
      <c r="F267" s="295"/>
      <c r="G267" s="246"/>
      <c r="H267" s="246"/>
      <c r="I267" s="246"/>
      <c r="J267" s="101"/>
      <c r="K267" s="256">
        <f>J267+J268+J269+J270</f>
        <v>0</v>
      </c>
      <c r="L267" s="306">
        <f>K267/K255</f>
        <v>0</v>
      </c>
      <c r="M267" s="206">
        <v>0.625</v>
      </c>
      <c r="N267" s="203"/>
    </row>
    <row r="268" spans="1:14" ht="23.1" customHeight="1" x14ac:dyDescent="0.25">
      <c r="A268" s="258"/>
      <c r="B268" s="247"/>
      <c r="C268" s="249"/>
      <c r="D268" s="256"/>
      <c r="E268" s="282"/>
      <c r="F268" s="295"/>
      <c r="G268" s="246"/>
      <c r="H268" s="246"/>
      <c r="I268" s="246"/>
      <c r="J268" s="101"/>
      <c r="K268" s="256"/>
      <c r="L268" s="306"/>
      <c r="M268" s="206">
        <v>0.66666666666666696</v>
      </c>
      <c r="N268" s="203"/>
    </row>
    <row r="269" spans="1:14" ht="23.1" customHeight="1" x14ac:dyDescent="0.25">
      <c r="A269" s="258"/>
      <c r="B269" s="247"/>
      <c r="C269" s="249"/>
      <c r="D269" s="256"/>
      <c r="E269" s="282"/>
      <c r="F269" s="295"/>
      <c r="G269" s="246"/>
      <c r="H269" s="246"/>
      <c r="I269" s="246"/>
      <c r="J269" s="101"/>
      <c r="K269" s="256"/>
      <c r="L269" s="306"/>
      <c r="M269" s="206">
        <v>0.70833333333333304</v>
      </c>
      <c r="N269" s="203"/>
    </row>
    <row r="270" spans="1:14" ht="23.1" customHeight="1" x14ac:dyDescent="0.25">
      <c r="A270" s="258"/>
      <c r="B270" s="247"/>
      <c r="C270" s="249"/>
      <c r="D270" s="256"/>
      <c r="E270" s="282"/>
      <c r="F270" s="295"/>
      <c r="G270" s="238"/>
      <c r="H270" s="238"/>
      <c r="I270" s="238"/>
      <c r="J270" s="103"/>
      <c r="K270" s="256"/>
      <c r="L270" s="306"/>
      <c r="M270" s="206">
        <v>0.75</v>
      </c>
      <c r="N270" s="203"/>
    </row>
    <row r="271" spans="1:14" ht="23.1" customHeight="1" x14ac:dyDescent="0.25">
      <c r="A271" s="258"/>
      <c r="B271" s="44" t="s">
        <v>1</v>
      </c>
      <c r="C271" s="184"/>
      <c r="D271" s="27"/>
      <c r="E271" s="192"/>
      <c r="F271" s="294"/>
      <c r="G271" s="279"/>
      <c r="H271" s="279"/>
      <c r="I271" s="279"/>
      <c r="J271" s="27"/>
      <c r="K271" s="27">
        <f>J271</f>
        <v>0</v>
      </c>
      <c r="L271" s="29">
        <f>K271/K255</f>
        <v>0</v>
      </c>
      <c r="M271" s="206">
        <v>0.79166666666666696</v>
      </c>
      <c r="N271" s="203"/>
    </row>
    <row r="272" spans="1:14" ht="23.1" customHeight="1" x14ac:dyDescent="0.25">
      <c r="A272" s="258"/>
      <c r="B272" s="100" t="s">
        <v>0</v>
      </c>
      <c r="C272" s="185"/>
      <c r="D272" s="188"/>
      <c r="E272" s="193"/>
      <c r="F272" s="295"/>
      <c r="G272" s="246"/>
      <c r="H272" s="246"/>
      <c r="I272" s="246"/>
      <c r="J272" s="101"/>
      <c r="K272" s="101">
        <f>J272</f>
        <v>0</v>
      </c>
      <c r="L272" s="105">
        <f>K272/K255</f>
        <v>0</v>
      </c>
      <c r="M272" s="206">
        <v>0.83333333333333304</v>
      </c>
      <c r="N272" s="203"/>
    </row>
    <row r="273" spans="1:14" ht="23.1" customHeight="1" x14ac:dyDescent="0.25">
      <c r="A273" s="258" t="s">
        <v>11</v>
      </c>
      <c r="B273" s="259"/>
      <c r="C273" s="185"/>
      <c r="D273" s="189"/>
      <c r="E273" s="193"/>
      <c r="F273" s="246"/>
      <c r="G273" s="246"/>
      <c r="H273" s="246"/>
      <c r="I273" s="246"/>
      <c r="J273" s="101"/>
      <c r="K273" s="101">
        <f>J273</f>
        <v>0</v>
      </c>
      <c r="L273" s="105">
        <f>K273/K255</f>
        <v>0</v>
      </c>
      <c r="M273" s="206">
        <v>0.875</v>
      </c>
      <c r="N273" s="203"/>
    </row>
    <row r="274" spans="1:14" ht="23.1" customHeight="1" x14ac:dyDescent="0.25">
      <c r="A274" s="260" t="s">
        <v>6</v>
      </c>
      <c r="B274" s="261"/>
      <c r="C274" s="186"/>
      <c r="D274" s="190"/>
      <c r="E274" s="194"/>
      <c r="F274" s="296"/>
      <c r="G274" s="276"/>
      <c r="H274" s="276"/>
      <c r="I274" s="276"/>
      <c r="J274" s="20"/>
      <c r="K274" s="20">
        <f>J274</f>
        <v>0</v>
      </c>
      <c r="L274" s="30">
        <f>K274/K255</f>
        <v>0</v>
      </c>
      <c r="M274" s="206">
        <v>0.91666666666666696</v>
      </c>
      <c r="N274" s="203"/>
    </row>
    <row r="275" spans="1:14" ht="23.1" customHeight="1" x14ac:dyDescent="0.25">
      <c r="A275" s="260" t="s">
        <v>6</v>
      </c>
      <c r="B275" s="261"/>
      <c r="C275" s="187"/>
      <c r="D275" s="190"/>
      <c r="E275" s="194"/>
      <c r="F275" s="276"/>
      <c r="G275" s="276"/>
      <c r="H275" s="276"/>
      <c r="I275" s="276"/>
      <c r="J275" s="20"/>
      <c r="K275" s="20">
        <f>J275</f>
        <v>0</v>
      </c>
      <c r="L275" s="30">
        <f>K275/K255</f>
        <v>0</v>
      </c>
      <c r="M275" s="206">
        <v>0.95833333333333304</v>
      </c>
      <c r="N275" s="203"/>
    </row>
    <row r="276" spans="1:14" ht="23.1" customHeight="1" thickBot="1" x14ac:dyDescent="0.3">
      <c r="A276" s="290" t="s">
        <v>238</v>
      </c>
      <c r="B276" s="291"/>
      <c r="C276" s="61">
        <f>D257+D261+D262+D266+D267+D271+D272+D273+D274+D275</f>
        <v>0</v>
      </c>
      <c r="D276" s="93" t="s">
        <v>239</v>
      </c>
      <c r="E276" s="61">
        <f>SUM(E257:E275)/10</f>
        <v>0</v>
      </c>
      <c r="F276" s="318"/>
      <c r="G276" s="319"/>
      <c r="H276" s="319"/>
      <c r="I276" s="320"/>
      <c r="J276" s="42" t="s">
        <v>97</v>
      </c>
      <c r="K276" s="42">
        <f>SUM(K257:K275)</f>
        <v>0</v>
      </c>
      <c r="L276" s="50">
        <f>SUM(L257:L275)</f>
        <v>0</v>
      </c>
      <c r="M276" s="54" t="s">
        <v>97</v>
      </c>
      <c r="N276" s="204">
        <f>SUM(N252:N275)</f>
        <v>0</v>
      </c>
    </row>
    <row r="277" spans="1:14" ht="23.1" customHeight="1" thickBot="1" x14ac:dyDescent="0.3"/>
    <row r="278" spans="1:14" ht="23.1" customHeight="1" thickBot="1" x14ac:dyDescent="0.3">
      <c r="A278" s="273" t="s">
        <v>186</v>
      </c>
      <c r="B278" s="242"/>
      <c r="C278" s="242"/>
      <c r="D278" s="242"/>
      <c r="E278" s="242"/>
      <c r="F278" s="242"/>
      <c r="G278" s="242"/>
      <c r="H278" s="242"/>
      <c r="I278" s="242"/>
      <c r="J278" s="274">
        <v>42684</v>
      </c>
      <c r="K278" s="274"/>
      <c r="L278" s="293"/>
      <c r="M278" s="273" t="s">
        <v>182</v>
      </c>
      <c r="N278" s="243"/>
    </row>
    <row r="279" spans="1:14" ht="23.1" customHeight="1" x14ac:dyDescent="0.25">
      <c r="A279" s="283" t="s">
        <v>188</v>
      </c>
      <c r="B279" s="284"/>
      <c r="C279" s="284"/>
      <c r="D279" s="284"/>
      <c r="E279" s="286" t="s">
        <v>187</v>
      </c>
      <c r="F279" s="286"/>
      <c r="G279" s="286"/>
      <c r="H279" s="286"/>
      <c r="I279" s="286"/>
      <c r="J279" s="277"/>
      <c r="K279" s="277"/>
      <c r="L279" s="278"/>
      <c r="M279" s="205">
        <v>0</v>
      </c>
      <c r="N279" s="202"/>
    </row>
    <row r="280" spans="1:14" ht="23.1" customHeight="1" x14ac:dyDescent="0.25">
      <c r="A280" s="46" t="s">
        <v>170</v>
      </c>
      <c r="B280" s="92"/>
      <c r="C280" s="45" t="s">
        <v>174</v>
      </c>
      <c r="D280" s="92"/>
      <c r="E280" s="285" t="s">
        <v>177</v>
      </c>
      <c r="F280" s="285"/>
      <c r="G280" s="285"/>
      <c r="H280" s="285"/>
      <c r="I280" s="285"/>
      <c r="J280" s="251"/>
      <c r="K280" s="251"/>
      <c r="L280" s="252"/>
      <c r="M280" s="206">
        <v>4.1666666666666699E-2</v>
      </c>
      <c r="N280" s="203"/>
    </row>
    <row r="281" spans="1:14" ht="23.1" customHeight="1" x14ac:dyDescent="0.25">
      <c r="A281" s="46" t="s">
        <v>9</v>
      </c>
      <c r="B281" s="92"/>
      <c r="C281" s="45" t="s">
        <v>174</v>
      </c>
      <c r="D281" s="92"/>
      <c r="E281" s="250" t="s">
        <v>178</v>
      </c>
      <c r="F281" s="250"/>
      <c r="G281" s="250"/>
      <c r="H281" s="250"/>
      <c r="I281" s="250"/>
      <c r="J281" s="251"/>
      <c r="K281" s="251"/>
      <c r="L281" s="252"/>
      <c r="M281" s="206">
        <v>8.3333333333333301E-2</v>
      </c>
      <c r="N281" s="203"/>
    </row>
    <row r="282" spans="1:14" ht="23.1" customHeight="1" thickBot="1" x14ac:dyDescent="0.3">
      <c r="A282" s="56" t="s">
        <v>10</v>
      </c>
      <c r="B282" s="95"/>
      <c r="C282" s="57" t="s">
        <v>174</v>
      </c>
      <c r="D282" s="95"/>
      <c r="E282" s="253" t="s">
        <v>181</v>
      </c>
      <c r="F282" s="253"/>
      <c r="G282" s="253"/>
      <c r="H282" s="253"/>
      <c r="I282" s="253"/>
      <c r="J282" s="171">
        <v>10</v>
      </c>
      <c r="K282" s="171">
        <v>11</v>
      </c>
      <c r="L282" s="96" t="s">
        <v>593</v>
      </c>
      <c r="M282" s="206">
        <v>0.125</v>
      </c>
      <c r="N282" s="203"/>
    </row>
    <row r="283" spans="1:14" ht="23.1" customHeight="1" thickBot="1" x14ac:dyDescent="0.3">
      <c r="A283" s="58" t="s">
        <v>5</v>
      </c>
      <c r="B283" s="59" t="s">
        <v>185</v>
      </c>
      <c r="C283" s="39" t="s">
        <v>2</v>
      </c>
      <c r="D283" s="39" t="s">
        <v>3</v>
      </c>
      <c r="E283" s="97" t="s">
        <v>29</v>
      </c>
      <c r="F283" s="239" t="s">
        <v>17</v>
      </c>
      <c r="G283" s="239"/>
      <c r="H283" s="239"/>
      <c r="I283" s="239"/>
      <c r="J283" s="244" t="s">
        <v>18</v>
      </c>
      <c r="K283" s="244"/>
      <c r="L283" s="60" t="s">
        <v>579</v>
      </c>
      <c r="M283" s="206">
        <v>0.16666666666666699</v>
      </c>
      <c r="N283" s="203"/>
    </row>
    <row r="284" spans="1:14" ht="23.1" customHeight="1" x14ac:dyDescent="0.25">
      <c r="A284" s="264"/>
      <c r="B284" s="266" t="s">
        <v>0</v>
      </c>
      <c r="C284" s="307"/>
      <c r="D284" s="308"/>
      <c r="E284" s="310"/>
      <c r="F284" s="311"/>
      <c r="G284" s="240"/>
      <c r="H284" s="240"/>
      <c r="I284" s="240"/>
      <c r="J284" s="31"/>
      <c r="K284" s="254">
        <f>J284+J285+J286+J287</f>
        <v>0</v>
      </c>
      <c r="L284" s="312">
        <f>K284/J282</f>
        <v>0</v>
      </c>
      <c r="M284" s="206">
        <v>0.20833333333333301</v>
      </c>
      <c r="N284" s="203"/>
    </row>
    <row r="285" spans="1:14" ht="23.1" customHeight="1" x14ac:dyDescent="0.25">
      <c r="A285" s="258"/>
      <c r="B285" s="247"/>
      <c r="C285" s="265"/>
      <c r="D285" s="309"/>
      <c r="E285" s="263"/>
      <c r="F285" s="313"/>
      <c r="G285" s="241"/>
      <c r="H285" s="241"/>
      <c r="I285" s="241"/>
      <c r="J285" s="19"/>
      <c r="K285" s="255"/>
      <c r="L285" s="306"/>
      <c r="M285" s="206">
        <v>0.25</v>
      </c>
      <c r="N285" s="203"/>
    </row>
    <row r="286" spans="1:14" ht="23.1" customHeight="1" x14ac:dyDescent="0.25">
      <c r="A286" s="258"/>
      <c r="B286" s="247"/>
      <c r="C286" s="265"/>
      <c r="D286" s="309"/>
      <c r="E286" s="263"/>
      <c r="F286" s="313"/>
      <c r="G286" s="241"/>
      <c r="H286" s="241"/>
      <c r="I286" s="241"/>
      <c r="J286" s="19"/>
      <c r="K286" s="255"/>
      <c r="L286" s="306"/>
      <c r="M286" s="206">
        <v>0.29166666666666702</v>
      </c>
      <c r="N286" s="203"/>
    </row>
    <row r="287" spans="1:14" ht="23.1" customHeight="1" x14ac:dyDescent="0.25">
      <c r="A287" s="258"/>
      <c r="B287" s="247"/>
      <c r="C287" s="265"/>
      <c r="D287" s="309"/>
      <c r="E287" s="263"/>
      <c r="F287" s="301"/>
      <c r="G287" s="238"/>
      <c r="H287" s="238"/>
      <c r="I287" s="238"/>
      <c r="J287" s="103"/>
      <c r="K287" s="255"/>
      <c r="L287" s="306"/>
      <c r="M287" s="206">
        <v>0.33333333333333298</v>
      </c>
      <c r="N287" s="203"/>
    </row>
    <row r="288" spans="1:14" ht="23.1" customHeight="1" x14ac:dyDescent="0.25">
      <c r="A288" s="258"/>
      <c r="B288" s="44" t="s">
        <v>1</v>
      </c>
      <c r="C288" s="183"/>
      <c r="D288" s="27"/>
      <c r="E288" s="191"/>
      <c r="F288" s="314"/>
      <c r="G288" s="237"/>
      <c r="H288" s="237"/>
      <c r="I288" s="237"/>
      <c r="J288" s="24"/>
      <c r="K288" s="24">
        <f>J288</f>
        <v>0</v>
      </c>
      <c r="L288" s="29">
        <f>K288/J282</f>
        <v>0</v>
      </c>
      <c r="M288" s="206">
        <v>0.375</v>
      </c>
      <c r="N288" s="203"/>
    </row>
    <row r="289" spans="1:14" ht="23.1" customHeight="1" x14ac:dyDescent="0.25">
      <c r="A289" s="258"/>
      <c r="B289" s="247" t="s">
        <v>0</v>
      </c>
      <c r="C289" s="315"/>
      <c r="D289" s="316"/>
      <c r="E289" s="317"/>
      <c r="F289" s="300"/>
      <c r="G289" s="238"/>
      <c r="H289" s="238"/>
      <c r="I289" s="238"/>
      <c r="J289" s="103"/>
      <c r="K289" s="255">
        <f>J289+J290+J291+J292</f>
        <v>0</v>
      </c>
      <c r="L289" s="306">
        <f>K289/K282</f>
        <v>0</v>
      </c>
      <c r="M289" s="206">
        <v>0.41666666666666702</v>
      </c>
      <c r="N289" s="203"/>
    </row>
    <row r="290" spans="1:14" ht="23.1" customHeight="1" x14ac:dyDescent="0.25">
      <c r="A290" s="258"/>
      <c r="B290" s="247"/>
      <c r="C290" s="265"/>
      <c r="D290" s="309"/>
      <c r="E290" s="263"/>
      <c r="F290" s="300"/>
      <c r="G290" s="238"/>
      <c r="H290" s="238"/>
      <c r="I290" s="238"/>
      <c r="J290" s="103"/>
      <c r="K290" s="255"/>
      <c r="L290" s="306"/>
      <c r="M290" s="206">
        <v>0.45833333333333298</v>
      </c>
      <c r="N290" s="203"/>
    </row>
    <row r="291" spans="1:14" ht="23.1" customHeight="1" x14ac:dyDescent="0.25">
      <c r="A291" s="258"/>
      <c r="B291" s="247"/>
      <c r="C291" s="265"/>
      <c r="D291" s="309"/>
      <c r="E291" s="263"/>
      <c r="F291" s="300"/>
      <c r="G291" s="238"/>
      <c r="H291" s="238"/>
      <c r="I291" s="238"/>
      <c r="J291" s="101"/>
      <c r="K291" s="255"/>
      <c r="L291" s="306"/>
      <c r="M291" s="206">
        <v>0.5</v>
      </c>
      <c r="N291" s="203"/>
    </row>
    <row r="292" spans="1:14" ht="23.1" customHeight="1" x14ac:dyDescent="0.25">
      <c r="A292" s="258"/>
      <c r="B292" s="247"/>
      <c r="C292" s="265"/>
      <c r="D292" s="309"/>
      <c r="E292" s="263"/>
      <c r="F292" s="301"/>
      <c r="G292" s="238"/>
      <c r="H292" s="238"/>
      <c r="I292" s="238"/>
      <c r="J292" s="101"/>
      <c r="K292" s="255"/>
      <c r="L292" s="306"/>
      <c r="M292" s="206">
        <v>0.54166666666666696</v>
      </c>
      <c r="N292" s="203"/>
    </row>
    <row r="293" spans="1:14" ht="23.1" customHeight="1" x14ac:dyDescent="0.25">
      <c r="A293" s="258"/>
      <c r="B293" s="44" t="s">
        <v>1</v>
      </c>
      <c r="C293" s="183"/>
      <c r="D293" s="27"/>
      <c r="E293" s="192"/>
      <c r="F293" s="302"/>
      <c r="G293" s="245"/>
      <c r="H293" s="245"/>
      <c r="I293" s="245"/>
      <c r="J293" s="89"/>
      <c r="K293" s="26">
        <f>J293</f>
        <v>0</v>
      </c>
      <c r="L293" s="29">
        <f>K293/K282</f>
        <v>0</v>
      </c>
      <c r="M293" s="206">
        <v>0.58333333333333304</v>
      </c>
      <c r="N293" s="203"/>
    </row>
    <row r="294" spans="1:14" ht="23.1" customHeight="1" x14ac:dyDescent="0.25">
      <c r="A294" s="258"/>
      <c r="B294" s="247" t="s">
        <v>0</v>
      </c>
      <c r="C294" s="303"/>
      <c r="D294" s="304"/>
      <c r="E294" s="305"/>
      <c r="F294" s="295"/>
      <c r="G294" s="246"/>
      <c r="H294" s="246"/>
      <c r="I294" s="246"/>
      <c r="J294" s="101"/>
      <c r="K294" s="256">
        <f>J294+J295+J296+J297</f>
        <v>0</v>
      </c>
      <c r="L294" s="306">
        <f>K294/K282</f>
        <v>0</v>
      </c>
      <c r="M294" s="206">
        <v>0.625</v>
      </c>
      <c r="N294" s="203"/>
    </row>
    <row r="295" spans="1:14" ht="23.1" customHeight="1" x14ac:dyDescent="0.25">
      <c r="A295" s="258"/>
      <c r="B295" s="247"/>
      <c r="C295" s="249"/>
      <c r="D295" s="256"/>
      <c r="E295" s="282"/>
      <c r="F295" s="295"/>
      <c r="G295" s="246"/>
      <c r="H295" s="246"/>
      <c r="I295" s="246"/>
      <c r="J295" s="101"/>
      <c r="K295" s="256"/>
      <c r="L295" s="306"/>
      <c r="M295" s="206">
        <v>0.66666666666666696</v>
      </c>
      <c r="N295" s="203"/>
    </row>
    <row r="296" spans="1:14" ht="23.1" customHeight="1" x14ac:dyDescent="0.25">
      <c r="A296" s="258"/>
      <c r="B296" s="247"/>
      <c r="C296" s="249"/>
      <c r="D296" s="256"/>
      <c r="E296" s="282"/>
      <c r="F296" s="295"/>
      <c r="G296" s="246"/>
      <c r="H296" s="246"/>
      <c r="I296" s="246"/>
      <c r="J296" s="101"/>
      <c r="K296" s="256"/>
      <c r="L296" s="306"/>
      <c r="M296" s="206">
        <v>0.70833333333333304</v>
      </c>
      <c r="N296" s="203"/>
    </row>
    <row r="297" spans="1:14" ht="23.1" customHeight="1" x14ac:dyDescent="0.25">
      <c r="A297" s="258"/>
      <c r="B297" s="247"/>
      <c r="C297" s="249"/>
      <c r="D297" s="256"/>
      <c r="E297" s="282"/>
      <c r="F297" s="295"/>
      <c r="G297" s="238"/>
      <c r="H297" s="238"/>
      <c r="I297" s="238"/>
      <c r="J297" s="103"/>
      <c r="K297" s="256"/>
      <c r="L297" s="306"/>
      <c r="M297" s="206">
        <v>0.75</v>
      </c>
      <c r="N297" s="203"/>
    </row>
    <row r="298" spans="1:14" ht="23.1" customHeight="1" x14ac:dyDescent="0.25">
      <c r="A298" s="258"/>
      <c r="B298" s="44" t="s">
        <v>1</v>
      </c>
      <c r="C298" s="184"/>
      <c r="D298" s="27"/>
      <c r="E298" s="192"/>
      <c r="F298" s="294"/>
      <c r="G298" s="279"/>
      <c r="H298" s="279"/>
      <c r="I298" s="279"/>
      <c r="J298" s="27"/>
      <c r="K298" s="27">
        <f>J298</f>
        <v>0</v>
      </c>
      <c r="L298" s="29">
        <f>K298/K282</f>
        <v>0</v>
      </c>
      <c r="M298" s="206">
        <v>0.79166666666666696</v>
      </c>
      <c r="N298" s="203"/>
    </row>
    <row r="299" spans="1:14" ht="23.1" customHeight="1" x14ac:dyDescent="0.25">
      <c r="A299" s="258"/>
      <c r="B299" s="100" t="s">
        <v>0</v>
      </c>
      <c r="C299" s="185"/>
      <c r="D299" s="188"/>
      <c r="E299" s="193"/>
      <c r="F299" s="295"/>
      <c r="G299" s="246"/>
      <c r="H299" s="246"/>
      <c r="I299" s="246"/>
      <c r="J299" s="101"/>
      <c r="K299" s="101">
        <f>J299</f>
        <v>0</v>
      </c>
      <c r="L299" s="105">
        <f>K299/K282</f>
        <v>0</v>
      </c>
      <c r="M299" s="206">
        <v>0.83333333333333304</v>
      </c>
      <c r="N299" s="203"/>
    </row>
    <row r="300" spans="1:14" ht="23.1" customHeight="1" x14ac:dyDescent="0.25">
      <c r="A300" s="258" t="s">
        <v>11</v>
      </c>
      <c r="B300" s="259"/>
      <c r="C300" s="185"/>
      <c r="D300" s="189"/>
      <c r="E300" s="193"/>
      <c r="F300" s="246"/>
      <c r="G300" s="246"/>
      <c r="H300" s="246"/>
      <c r="I300" s="246"/>
      <c r="J300" s="101"/>
      <c r="K300" s="101">
        <f>J300</f>
        <v>0</v>
      </c>
      <c r="L300" s="105">
        <f>K300/K282</f>
        <v>0</v>
      </c>
      <c r="M300" s="206">
        <v>0.875</v>
      </c>
      <c r="N300" s="203"/>
    </row>
    <row r="301" spans="1:14" ht="23.1" customHeight="1" x14ac:dyDescent="0.25">
      <c r="A301" s="260" t="s">
        <v>6</v>
      </c>
      <c r="B301" s="261"/>
      <c r="C301" s="186"/>
      <c r="D301" s="190"/>
      <c r="E301" s="194"/>
      <c r="F301" s="296"/>
      <c r="G301" s="276"/>
      <c r="H301" s="276"/>
      <c r="I301" s="276"/>
      <c r="J301" s="20"/>
      <c r="K301" s="20">
        <f>J301</f>
        <v>0</v>
      </c>
      <c r="L301" s="30">
        <f>K301/K282</f>
        <v>0</v>
      </c>
      <c r="M301" s="206">
        <v>0.91666666666666696</v>
      </c>
      <c r="N301" s="203"/>
    </row>
    <row r="302" spans="1:14" ht="23.1" customHeight="1" x14ac:dyDescent="0.25">
      <c r="A302" s="260" t="s">
        <v>6</v>
      </c>
      <c r="B302" s="261"/>
      <c r="C302" s="187"/>
      <c r="D302" s="190"/>
      <c r="E302" s="194"/>
      <c r="F302" s="276"/>
      <c r="G302" s="276"/>
      <c r="H302" s="276"/>
      <c r="I302" s="276"/>
      <c r="J302" s="20"/>
      <c r="K302" s="20">
        <f>J302</f>
        <v>0</v>
      </c>
      <c r="L302" s="30">
        <f>K302/K282</f>
        <v>0</v>
      </c>
      <c r="M302" s="206">
        <v>0.95833333333333304</v>
      </c>
      <c r="N302" s="203"/>
    </row>
    <row r="303" spans="1:14" ht="23.1" customHeight="1" thickBot="1" x14ac:dyDescent="0.3">
      <c r="A303" s="290" t="s">
        <v>238</v>
      </c>
      <c r="B303" s="291"/>
      <c r="C303" s="61">
        <f>D284+D288+D289+D293+D294+D298+D299+D300+D301+D302</f>
        <v>0</v>
      </c>
      <c r="D303" s="93" t="s">
        <v>239</v>
      </c>
      <c r="E303" s="61">
        <f>SUM(E284:E302)/10</f>
        <v>0</v>
      </c>
      <c r="F303" s="318"/>
      <c r="G303" s="319"/>
      <c r="H303" s="319"/>
      <c r="I303" s="320"/>
      <c r="J303" s="42" t="s">
        <v>97</v>
      </c>
      <c r="K303" s="42">
        <f>SUM(K284:K302)</f>
        <v>0</v>
      </c>
      <c r="L303" s="50">
        <f>SUM(L284:L302)</f>
        <v>0</v>
      </c>
      <c r="M303" s="54" t="s">
        <v>97</v>
      </c>
      <c r="N303" s="204">
        <f>SUM(N279:N302)</f>
        <v>0</v>
      </c>
    </row>
    <row r="304" spans="1:14" ht="23.1" customHeight="1" thickBot="1" x14ac:dyDescent="0.3"/>
    <row r="305" spans="1:14" ht="23.1" customHeight="1" thickBot="1" x14ac:dyDescent="0.3">
      <c r="A305" s="273" t="s">
        <v>186</v>
      </c>
      <c r="B305" s="242"/>
      <c r="C305" s="242"/>
      <c r="D305" s="242"/>
      <c r="E305" s="242"/>
      <c r="F305" s="242"/>
      <c r="G305" s="242"/>
      <c r="H305" s="242"/>
      <c r="I305" s="242"/>
      <c r="J305" s="274">
        <v>42685</v>
      </c>
      <c r="K305" s="274"/>
      <c r="L305" s="293"/>
      <c r="M305" s="273" t="s">
        <v>182</v>
      </c>
      <c r="N305" s="243"/>
    </row>
    <row r="306" spans="1:14" ht="23.1" customHeight="1" x14ac:dyDescent="0.25">
      <c r="A306" s="283" t="s">
        <v>188</v>
      </c>
      <c r="B306" s="284"/>
      <c r="C306" s="284"/>
      <c r="D306" s="284"/>
      <c r="E306" s="286" t="s">
        <v>187</v>
      </c>
      <c r="F306" s="286"/>
      <c r="G306" s="286"/>
      <c r="H306" s="286"/>
      <c r="I306" s="286"/>
      <c r="J306" s="277"/>
      <c r="K306" s="277"/>
      <c r="L306" s="278"/>
      <c r="M306" s="205">
        <v>0</v>
      </c>
      <c r="N306" s="202"/>
    </row>
    <row r="307" spans="1:14" ht="23.1" customHeight="1" x14ac:dyDescent="0.25">
      <c r="A307" s="46" t="s">
        <v>170</v>
      </c>
      <c r="B307" s="92"/>
      <c r="C307" s="45" t="s">
        <v>174</v>
      </c>
      <c r="D307" s="92"/>
      <c r="E307" s="285" t="s">
        <v>177</v>
      </c>
      <c r="F307" s="285"/>
      <c r="G307" s="285"/>
      <c r="H307" s="285"/>
      <c r="I307" s="285"/>
      <c r="J307" s="251"/>
      <c r="K307" s="251"/>
      <c r="L307" s="252"/>
      <c r="M307" s="206">
        <v>4.1666666666666699E-2</v>
      </c>
      <c r="N307" s="203"/>
    </row>
    <row r="308" spans="1:14" ht="23.1" customHeight="1" x14ac:dyDescent="0.25">
      <c r="A308" s="46" t="s">
        <v>9</v>
      </c>
      <c r="B308" s="92"/>
      <c r="C308" s="45" t="s">
        <v>174</v>
      </c>
      <c r="D308" s="92"/>
      <c r="E308" s="250" t="s">
        <v>178</v>
      </c>
      <c r="F308" s="250"/>
      <c r="G308" s="250"/>
      <c r="H308" s="250"/>
      <c r="I308" s="250"/>
      <c r="J308" s="251"/>
      <c r="K308" s="251"/>
      <c r="L308" s="252"/>
      <c r="M308" s="206">
        <v>8.3333333333333301E-2</v>
      </c>
      <c r="N308" s="203"/>
    </row>
    <row r="309" spans="1:14" ht="23.1" customHeight="1" thickBot="1" x14ac:dyDescent="0.3">
      <c r="A309" s="56" t="s">
        <v>10</v>
      </c>
      <c r="B309" s="95"/>
      <c r="C309" s="57" t="s">
        <v>174</v>
      </c>
      <c r="D309" s="95"/>
      <c r="E309" s="253" t="s">
        <v>181</v>
      </c>
      <c r="F309" s="253"/>
      <c r="G309" s="253"/>
      <c r="H309" s="253"/>
      <c r="I309" s="253"/>
      <c r="J309" s="171">
        <v>10</v>
      </c>
      <c r="K309" s="171">
        <v>11</v>
      </c>
      <c r="L309" s="96" t="s">
        <v>593</v>
      </c>
      <c r="M309" s="206">
        <v>0.125</v>
      </c>
      <c r="N309" s="203"/>
    </row>
    <row r="310" spans="1:14" ht="23.1" customHeight="1" thickBot="1" x14ac:dyDescent="0.3">
      <c r="A310" s="58" t="s">
        <v>5</v>
      </c>
      <c r="B310" s="59" t="s">
        <v>185</v>
      </c>
      <c r="C310" s="39" t="s">
        <v>2</v>
      </c>
      <c r="D310" s="39" t="s">
        <v>3</v>
      </c>
      <c r="E310" s="97" t="s">
        <v>29</v>
      </c>
      <c r="F310" s="239" t="s">
        <v>17</v>
      </c>
      <c r="G310" s="239"/>
      <c r="H310" s="239"/>
      <c r="I310" s="239"/>
      <c r="J310" s="244" t="s">
        <v>18</v>
      </c>
      <c r="K310" s="244"/>
      <c r="L310" s="60" t="s">
        <v>579</v>
      </c>
      <c r="M310" s="206">
        <v>0.16666666666666699</v>
      </c>
      <c r="N310" s="203"/>
    </row>
    <row r="311" spans="1:14" ht="23.1" customHeight="1" x14ac:dyDescent="0.25">
      <c r="A311" s="264"/>
      <c r="B311" s="266" t="s">
        <v>0</v>
      </c>
      <c r="C311" s="307"/>
      <c r="D311" s="308"/>
      <c r="E311" s="310"/>
      <c r="F311" s="311"/>
      <c r="G311" s="240"/>
      <c r="H311" s="240"/>
      <c r="I311" s="240"/>
      <c r="J311" s="31"/>
      <c r="K311" s="254">
        <f>J311+J312+J313+J314</f>
        <v>0</v>
      </c>
      <c r="L311" s="312">
        <f>K311/J309</f>
        <v>0</v>
      </c>
      <c r="M311" s="206">
        <v>0.20833333333333301</v>
      </c>
      <c r="N311" s="203"/>
    </row>
    <row r="312" spans="1:14" ht="23.1" customHeight="1" x14ac:dyDescent="0.25">
      <c r="A312" s="258"/>
      <c r="B312" s="247"/>
      <c r="C312" s="265"/>
      <c r="D312" s="309"/>
      <c r="E312" s="263"/>
      <c r="F312" s="313"/>
      <c r="G312" s="241"/>
      <c r="H312" s="241"/>
      <c r="I312" s="241"/>
      <c r="J312" s="19"/>
      <c r="K312" s="255"/>
      <c r="L312" s="306"/>
      <c r="M312" s="206">
        <v>0.25</v>
      </c>
      <c r="N312" s="203"/>
    </row>
    <row r="313" spans="1:14" ht="23.1" customHeight="1" x14ac:dyDescent="0.25">
      <c r="A313" s="258"/>
      <c r="B313" s="247"/>
      <c r="C313" s="265"/>
      <c r="D313" s="309"/>
      <c r="E313" s="263"/>
      <c r="F313" s="313"/>
      <c r="G313" s="241"/>
      <c r="H313" s="241"/>
      <c r="I313" s="241"/>
      <c r="J313" s="19"/>
      <c r="K313" s="255"/>
      <c r="L313" s="306"/>
      <c r="M313" s="206">
        <v>0.29166666666666702</v>
      </c>
      <c r="N313" s="203"/>
    </row>
    <row r="314" spans="1:14" ht="23.1" customHeight="1" x14ac:dyDescent="0.25">
      <c r="A314" s="258"/>
      <c r="B314" s="247"/>
      <c r="C314" s="265"/>
      <c r="D314" s="309"/>
      <c r="E314" s="263"/>
      <c r="F314" s="301"/>
      <c r="G314" s="238"/>
      <c r="H314" s="238"/>
      <c r="I314" s="238"/>
      <c r="J314" s="103"/>
      <c r="K314" s="255"/>
      <c r="L314" s="306"/>
      <c r="M314" s="206">
        <v>0.33333333333333298</v>
      </c>
      <c r="N314" s="203"/>
    </row>
    <row r="315" spans="1:14" ht="23.1" customHeight="1" x14ac:dyDescent="0.25">
      <c r="A315" s="258"/>
      <c r="B315" s="44" t="s">
        <v>1</v>
      </c>
      <c r="C315" s="183"/>
      <c r="D315" s="27"/>
      <c r="E315" s="191"/>
      <c r="F315" s="314"/>
      <c r="G315" s="237"/>
      <c r="H315" s="237"/>
      <c r="I315" s="237"/>
      <c r="J315" s="24"/>
      <c r="K315" s="24">
        <f>J315</f>
        <v>0</v>
      </c>
      <c r="L315" s="29">
        <f>K315/J309</f>
        <v>0</v>
      </c>
      <c r="M315" s="206">
        <v>0.375</v>
      </c>
      <c r="N315" s="203"/>
    </row>
    <row r="316" spans="1:14" ht="23.1" customHeight="1" x14ac:dyDescent="0.25">
      <c r="A316" s="258"/>
      <c r="B316" s="247" t="s">
        <v>0</v>
      </c>
      <c r="C316" s="315"/>
      <c r="D316" s="316"/>
      <c r="E316" s="317"/>
      <c r="F316" s="300"/>
      <c r="G316" s="238"/>
      <c r="H316" s="238"/>
      <c r="I316" s="238"/>
      <c r="J316" s="103"/>
      <c r="K316" s="255">
        <f>J316+J317+J318+J319</f>
        <v>0</v>
      </c>
      <c r="L316" s="306">
        <f>K316/K309</f>
        <v>0</v>
      </c>
      <c r="M316" s="206">
        <v>0.41666666666666702</v>
      </c>
      <c r="N316" s="203"/>
    </row>
    <row r="317" spans="1:14" ht="23.1" customHeight="1" x14ac:dyDescent="0.25">
      <c r="A317" s="258"/>
      <c r="B317" s="247"/>
      <c r="C317" s="265"/>
      <c r="D317" s="309"/>
      <c r="E317" s="263"/>
      <c r="F317" s="300"/>
      <c r="G317" s="238"/>
      <c r="H317" s="238"/>
      <c r="I317" s="238"/>
      <c r="J317" s="103"/>
      <c r="K317" s="255"/>
      <c r="L317" s="306"/>
      <c r="M317" s="206">
        <v>0.45833333333333298</v>
      </c>
      <c r="N317" s="203"/>
    </row>
    <row r="318" spans="1:14" ht="23.1" customHeight="1" x14ac:dyDescent="0.25">
      <c r="A318" s="258"/>
      <c r="B318" s="247"/>
      <c r="C318" s="265"/>
      <c r="D318" s="309"/>
      <c r="E318" s="263"/>
      <c r="F318" s="300"/>
      <c r="G318" s="238"/>
      <c r="H318" s="238"/>
      <c r="I318" s="238"/>
      <c r="J318" s="101"/>
      <c r="K318" s="255"/>
      <c r="L318" s="306"/>
      <c r="M318" s="206">
        <v>0.5</v>
      </c>
      <c r="N318" s="203"/>
    </row>
    <row r="319" spans="1:14" ht="23.1" customHeight="1" x14ac:dyDescent="0.25">
      <c r="A319" s="258"/>
      <c r="B319" s="247"/>
      <c r="C319" s="265"/>
      <c r="D319" s="309"/>
      <c r="E319" s="263"/>
      <c r="F319" s="301"/>
      <c r="G319" s="238"/>
      <c r="H319" s="238"/>
      <c r="I319" s="238"/>
      <c r="J319" s="101"/>
      <c r="K319" s="255"/>
      <c r="L319" s="306"/>
      <c r="M319" s="206">
        <v>0.54166666666666696</v>
      </c>
      <c r="N319" s="203"/>
    </row>
    <row r="320" spans="1:14" ht="23.1" customHeight="1" x14ac:dyDescent="0.25">
      <c r="A320" s="258"/>
      <c r="B320" s="44" t="s">
        <v>1</v>
      </c>
      <c r="C320" s="183"/>
      <c r="D320" s="27"/>
      <c r="E320" s="192"/>
      <c r="F320" s="302"/>
      <c r="G320" s="245"/>
      <c r="H320" s="245"/>
      <c r="I320" s="245"/>
      <c r="J320" s="89"/>
      <c r="K320" s="26">
        <f>J320</f>
        <v>0</v>
      </c>
      <c r="L320" s="29">
        <f>K320/K309</f>
        <v>0</v>
      </c>
      <c r="M320" s="206">
        <v>0.58333333333333304</v>
      </c>
      <c r="N320" s="203"/>
    </row>
    <row r="321" spans="1:14" ht="23.1" customHeight="1" x14ac:dyDescent="0.25">
      <c r="A321" s="258"/>
      <c r="B321" s="247" t="s">
        <v>0</v>
      </c>
      <c r="C321" s="303"/>
      <c r="D321" s="304"/>
      <c r="E321" s="305"/>
      <c r="F321" s="295"/>
      <c r="G321" s="246"/>
      <c r="H321" s="246"/>
      <c r="I321" s="246"/>
      <c r="J321" s="101"/>
      <c r="K321" s="256">
        <f>J321+J322+J323+J324</f>
        <v>0</v>
      </c>
      <c r="L321" s="306">
        <f>K321/K309</f>
        <v>0</v>
      </c>
      <c r="M321" s="206">
        <v>0.625</v>
      </c>
      <c r="N321" s="203"/>
    </row>
    <row r="322" spans="1:14" ht="23.1" customHeight="1" x14ac:dyDescent="0.25">
      <c r="A322" s="258"/>
      <c r="B322" s="247"/>
      <c r="C322" s="249"/>
      <c r="D322" s="256"/>
      <c r="E322" s="282"/>
      <c r="F322" s="295"/>
      <c r="G322" s="246"/>
      <c r="H322" s="246"/>
      <c r="I322" s="246"/>
      <c r="J322" s="101"/>
      <c r="K322" s="256"/>
      <c r="L322" s="306"/>
      <c r="M322" s="206">
        <v>0.66666666666666696</v>
      </c>
      <c r="N322" s="203"/>
    </row>
    <row r="323" spans="1:14" ht="23.1" customHeight="1" x14ac:dyDescent="0.25">
      <c r="A323" s="258"/>
      <c r="B323" s="247"/>
      <c r="C323" s="249"/>
      <c r="D323" s="256"/>
      <c r="E323" s="282"/>
      <c r="F323" s="295"/>
      <c r="G323" s="246"/>
      <c r="H323" s="246"/>
      <c r="I323" s="246"/>
      <c r="J323" s="101"/>
      <c r="K323" s="256"/>
      <c r="L323" s="306"/>
      <c r="M323" s="206">
        <v>0.70833333333333304</v>
      </c>
      <c r="N323" s="203"/>
    </row>
    <row r="324" spans="1:14" ht="23.1" customHeight="1" x14ac:dyDescent="0.25">
      <c r="A324" s="258"/>
      <c r="B324" s="247"/>
      <c r="C324" s="249"/>
      <c r="D324" s="256"/>
      <c r="E324" s="282"/>
      <c r="F324" s="295"/>
      <c r="G324" s="238"/>
      <c r="H324" s="238"/>
      <c r="I324" s="238"/>
      <c r="J324" s="103"/>
      <c r="K324" s="256"/>
      <c r="L324" s="306"/>
      <c r="M324" s="206">
        <v>0.75</v>
      </c>
      <c r="N324" s="203"/>
    </row>
    <row r="325" spans="1:14" ht="23.1" customHeight="1" x14ac:dyDescent="0.25">
      <c r="A325" s="258"/>
      <c r="B325" s="44" t="s">
        <v>1</v>
      </c>
      <c r="C325" s="184"/>
      <c r="D325" s="27"/>
      <c r="E325" s="192"/>
      <c r="F325" s="294"/>
      <c r="G325" s="279"/>
      <c r="H325" s="279"/>
      <c r="I325" s="279"/>
      <c r="J325" s="27"/>
      <c r="K325" s="27">
        <f>J325</f>
        <v>0</v>
      </c>
      <c r="L325" s="29">
        <f>K325/K309</f>
        <v>0</v>
      </c>
      <c r="M325" s="206">
        <v>0.79166666666666696</v>
      </c>
      <c r="N325" s="203"/>
    </row>
    <row r="326" spans="1:14" ht="23.1" customHeight="1" x14ac:dyDescent="0.25">
      <c r="A326" s="258"/>
      <c r="B326" s="100" t="s">
        <v>0</v>
      </c>
      <c r="C326" s="185"/>
      <c r="D326" s="188"/>
      <c r="E326" s="193"/>
      <c r="F326" s="295"/>
      <c r="G326" s="246"/>
      <c r="H326" s="246"/>
      <c r="I326" s="246"/>
      <c r="J326" s="101"/>
      <c r="K326" s="101">
        <f>J326</f>
        <v>0</v>
      </c>
      <c r="L326" s="105">
        <f>K326/K309</f>
        <v>0</v>
      </c>
      <c r="M326" s="206">
        <v>0.83333333333333304</v>
      </c>
      <c r="N326" s="203"/>
    </row>
    <row r="327" spans="1:14" ht="23.1" customHeight="1" x14ac:dyDescent="0.25">
      <c r="A327" s="258" t="s">
        <v>11</v>
      </c>
      <c r="B327" s="259"/>
      <c r="C327" s="185"/>
      <c r="D327" s="189"/>
      <c r="E327" s="193"/>
      <c r="F327" s="246"/>
      <c r="G327" s="246"/>
      <c r="H327" s="246"/>
      <c r="I327" s="246"/>
      <c r="J327" s="101"/>
      <c r="K327" s="101">
        <f>J327</f>
        <v>0</v>
      </c>
      <c r="L327" s="105">
        <f>K327/K309</f>
        <v>0</v>
      </c>
      <c r="M327" s="206">
        <v>0.875</v>
      </c>
      <c r="N327" s="203"/>
    </row>
    <row r="328" spans="1:14" ht="23.1" customHeight="1" x14ac:dyDescent="0.25">
      <c r="A328" s="260" t="s">
        <v>6</v>
      </c>
      <c r="B328" s="261"/>
      <c r="C328" s="186"/>
      <c r="D328" s="190"/>
      <c r="E328" s="194"/>
      <c r="F328" s="296"/>
      <c r="G328" s="276"/>
      <c r="H328" s="276"/>
      <c r="I328" s="276"/>
      <c r="J328" s="20"/>
      <c r="K328" s="20">
        <f>J328</f>
        <v>0</v>
      </c>
      <c r="L328" s="30">
        <f>K328/K309</f>
        <v>0</v>
      </c>
      <c r="M328" s="206">
        <v>0.91666666666666696</v>
      </c>
      <c r="N328" s="203"/>
    </row>
    <row r="329" spans="1:14" ht="23.1" customHeight="1" x14ac:dyDescent="0.25">
      <c r="A329" s="260" t="s">
        <v>6</v>
      </c>
      <c r="B329" s="261"/>
      <c r="C329" s="187"/>
      <c r="D329" s="190"/>
      <c r="E329" s="194"/>
      <c r="F329" s="276"/>
      <c r="G329" s="276"/>
      <c r="H329" s="276"/>
      <c r="I329" s="276"/>
      <c r="J329" s="20"/>
      <c r="K329" s="20">
        <f>J329</f>
        <v>0</v>
      </c>
      <c r="L329" s="30">
        <f>K329/K309</f>
        <v>0</v>
      </c>
      <c r="M329" s="206">
        <v>0.95833333333333304</v>
      </c>
      <c r="N329" s="203"/>
    </row>
    <row r="330" spans="1:14" ht="23.1" customHeight="1" thickBot="1" x14ac:dyDescent="0.3">
      <c r="A330" s="290" t="s">
        <v>238</v>
      </c>
      <c r="B330" s="291"/>
      <c r="C330" s="61">
        <f>D311+D315+D316+D320+D321+D325+D326+D327+D328+D329</f>
        <v>0</v>
      </c>
      <c r="D330" s="93" t="s">
        <v>239</v>
      </c>
      <c r="E330" s="61">
        <f>SUM(E311:E329)/10</f>
        <v>0</v>
      </c>
      <c r="F330" s="318"/>
      <c r="G330" s="319"/>
      <c r="H330" s="319"/>
      <c r="I330" s="320"/>
      <c r="J330" s="42" t="s">
        <v>97</v>
      </c>
      <c r="K330" s="42">
        <f>SUM(K311:K329)</f>
        <v>0</v>
      </c>
      <c r="L330" s="50">
        <f>SUM(L311:L329)</f>
        <v>0</v>
      </c>
      <c r="M330" s="54" t="s">
        <v>97</v>
      </c>
      <c r="N330" s="204">
        <f>SUM(N306:N329)</f>
        <v>0</v>
      </c>
    </row>
    <row r="331" spans="1:14" ht="23.1" customHeight="1" thickBot="1" x14ac:dyDescent="0.3"/>
    <row r="332" spans="1:14" ht="23.1" customHeight="1" thickBot="1" x14ac:dyDescent="0.3">
      <c r="A332" s="273" t="s">
        <v>186</v>
      </c>
      <c r="B332" s="242"/>
      <c r="C332" s="242"/>
      <c r="D332" s="242"/>
      <c r="E332" s="242"/>
      <c r="F332" s="242"/>
      <c r="G332" s="242"/>
      <c r="H332" s="242"/>
      <c r="I332" s="242"/>
      <c r="J332" s="274">
        <v>42686</v>
      </c>
      <c r="K332" s="274"/>
      <c r="L332" s="293"/>
      <c r="M332" s="273" t="s">
        <v>182</v>
      </c>
      <c r="N332" s="243"/>
    </row>
    <row r="333" spans="1:14" ht="23.1" customHeight="1" x14ac:dyDescent="0.25">
      <c r="A333" s="283" t="s">
        <v>188</v>
      </c>
      <c r="B333" s="284"/>
      <c r="C333" s="284"/>
      <c r="D333" s="284"/>
      <c r="E333" s="286" t="s">
        <v>187</v>
      </c>
      <c r="F333" s="286"/>
      <c r="G333" s="286"/>
      <c r="H333" s="286"/>
      <c r="I333" s="286"/>
      <c r="J333" s="277"/>
      <c r="K333" s="277"/>
      <c r="L333" s="278"/>
      <c r="M333" s="205">
        <v>0</v>
      </c>
      <c r="N333" s="202"/>
    </row>
    <row r="334" spans="1:14" ht="23.1" customHeight="1" x14ac:dyDescent="0.25">
      <c r="A334" s="46" t="s">
        <v>170</v>
      </c>
      <c r="B334" s="92"/>
      <c r="C334" s="45" t="s">
        <v>174</v>
      </c>
      <c r="D334" s="92"/>
      <c r="E334" s="285" t="s">
        <v>177</v>
      </c>
      <c r="F334" s="285"/>
      <c r="G334" s="285"/>
      <c r="H334" s="285"/>
      <c r="I334" s="285"/>
      <c r="J334" s="251"/>
      <c r="K334" s="251"/>
      <c r="L334" s="252"/>
      <c r="M334" s="206">
        <v>4.1666666666666699E-2</v>
      </c>
      <c r="N334" s="203"/>
    </row>
    <row r="335" spans="1:14" ht="23.1" customHeight="1" x14ac:dyDescent="0.25">
      <c r="A335" s="46" t="s">
        <v>9</v>
      </c>
      <c r="B335" s="92"/>
      <c r="C335" s="45" t="s">
        <v>174</v>
      </c>
      <c r="D335" s="92"/>
      <c r="E335" s="250" t="s">
        <v>178</v>
      </c>
      <c r="F335" s="250"/>
      <c r="G335" s="250"/>
      <c r="H335" s="250"/>
      <c r="I335" s="250"/>
      <c r="J335" s="251"/>
      <c r="K335" s="251"/>
      <c r="L335" s="252"/>
      <c r="M335" s="206">
        <v>8.3333333333333301E-2</v>
      </c>
      <c r="N335" s="203"/>
    </row>
    <row r="336" spans="1:14" ht="23.1" customHeight="1" thickBot="1" x14ac:dyDescent="0.3">
      <c r="A336" s="56" t="s">
        <v>10</v>
      </c>
      <c r="B336" s="95"/>
      <c r="C336" s="57" t="s">
        <v>174</v>
      </c>
      <c r="D336" s="95"/>
      <c r="E336" s="253" t="s">
        <v>181</v>
      </c>
      <c r="F336" s="253"/>
      <c r="G336" s="253"/>
      <c r="H336" s="253"/>
      <c r="I336" s="253"/>
      <c r="J336" s="171">
        <v>10</v>
      </c>
      <c r="K336" s="171">
        <v>11</v>
      </c>
      <c r="L336" s="96" t="s">
        <v>593</v>
      </c>
      <c r="M336" s="206">
        <v>0.125</v>
      </c>
      <c r="N336" s="203"/>
    </row>
    <row r="337" spans="1:14" ht="23.1" customHeight="1" thickBot="1" x14ac:dyDescent="0.3">
      <c r="A337" s="58" t="s">
        <v>5</v>
      </c>
      <c r="B337" s="59" t="s">
        <v>185</v>
      </c>
      <c r="C337" s="39" t="s">
        <v>2</v>
      </c>
      <c r="D337" s="39" t="s">
        <v>3</v>
      </c>
      <c r="E337" s="97" t="s">
        <v>29</v>
      </c>
      <c r="F337" s="239" t="s">
        <v>17</v>
      </c>
      <c r="G337" s="239"/>
      <c r="H337" s="239"/>
      <c r="I337" s="239"/>
      <c r="J337" s="244" t="s">
        <v>18</v>
      </c>
      <c r="K337" s="244"/>
      <c r="L337" s="60" t="s">
        <v>579</v>
      </c>
      <c r="M337" s="206">
        <v>0.16666666666666699</v>
      </c>
      <c r="N337" s="203"/>
    </row>
    <row r="338" spans="1:14" ht="23.1" customHeight="1" x14ac:dyDescent="0.25">
      <c r="A338" s="264"/>
      <c r="B338" s="266" t="s">
        <v>0</v>
      </c>
      <c r="C338" s="307"/>
      <c r="D338" s="308"/>
      <c r="E338" s="310"/>
      <c r="F338" s="311"/>
      <c r="G338" s="240"/>
      <c r="H338" s="240"/>
      <c r="I338" s="240"/>
      <c r="J338" s="31"/>
      <c r="K338" s="254">
        <f>J338+J339+J340+J341</f>
        <v>0</v>
      </c>
      <c r="L338" s="312">
        <f>K338/J336</f>
        <v>0</v>
      </c>
      <c r="M338" s="206">
        <v>0.20833333333333301</v>
      </c>
      <c r="N338" s="203"/>
    </row>
    <row r="339" spans="1:14" ht="23.1" customHeight="1" x14ac:dyDescent="0.25">
      <c r="A339" s="258"/>
      <c r="B339" s="247"/>
      <c r="C339" s="265"/>
      <c r="D339" s="309"/>
      <c r="E339" s="263"/>
      <c r="F339" s="313"/>
      <c r="G339" s="241"/>
      <c r="H339" s="241"/>
      <c r="I339" s="241"/>
      <c r="J339" s="19"/>
      <c r="K339" s="255"/>
      <c r="L339" s="306"/>
      <c r="M339" s="206">
        <v>0.25</v>
      </c>
      <c r="N339" s="203"/>
    </row>
    <row r="340" spans="1:14" ht="23.1" customHeight="1" x14ac:dyDescent="0.25">
      <c r="A340" s="258"/>
      <c r="B340" s="247"/>
      <c r="C340" s="265"/>
      <c r="D340" s="309"/>
      <c r="E340" s="263"/>
      <c r="F340" s="313"/>
      <c r="G340" s="241"/>
      <c r="H340" s="241"/>
      <c r="I340" s="241"/>
      <c r="J340" s="19"/>
      <c r="K340" s="255"/>
      <c r="L340" s="306"/>
      <c r="M340" s="206">
        <v>0.29166666666666702</v>
      </c>
      <c r="N340" s="203"/>
    </row>
    <row r="341" spans="1:14" ht="23.1" customHeight="1" x14ac:dyDescent="0.25">
      <c r="A341" s="258"/>
      <c r="B341" s="247"/>
      <c r="C341" s="265"/>
      <c r="D341" s="309"/>
      <c r="E341" s="263"/>
      <c r="F341" s="301"/>
      <c r="G341" s="238"/>
      <c r="H341" s="238"/>
      <c r="I341" s="238"/>
      <c r="J341" s="103"/>
      <c r="K341" s="255"/>
      <c r="L341" s="306"/>
      <c r="M341" s="206">
        <v>0.33333333333333298</v>
      </c>
      <c r="N341" s="203"/>
    </row>
    <row r="342" spans="1:14" ht="23.1" customHeight="1" x14ac:dyDescent="0.25">
      <c r="A342" s="258"/>
      <c r="B342" s="44" t="s">
        <v>1</v>
      </c>
      <c r="C342" s="183"/>
      <c r="D342" s="27"/>
      <c r="E342" s="191"/>
      <c r="F342" s="314"/>
      <c r="G342" s="237"/>
      <c r="H342" s="237"/>
      <c r="I342" s="237"/>
      <c r="J342" s="24"/>
      <c r="K342" s="24">
        <f>J342</f>
        <v>0</v>
      </c>
      <c r="L342" s="29">
        <f>K342/J336</f>
        <v>0</v>
      </c>
      <c r="M342" s="206">
        <v>0.375</v>
      </c>
      <c r="N342" s="203"/>
    </row>
    <row r="343" spans="1:14" ht="23.1" customHeight="1" x14ac:dyDescent="0.25">
      <c r="A343" s="258"/>
      <c r="B343" s="247" t="s">
        <v>0</v>
      </c>
      <c r="C343" s="315"/>
      <c r="D343" s="316"/>
      <c r="E343" s="317"/>
      <c r="F343" s="300"/>
      <c r="G343" s="238"/>
      <c r="H343" s="238"/>
      <c r="I343" s="238"/>
      <c r="J343" s="103"/>
      <c r="K343" s="255">
        <f>J343+J344+J345+J346</f>
        <v>0</v>
      </c>
      <c r="L343" s="306">
        <f>K343/K336</f>
        <v>0</v>
      </c>
      <c r="M343" s="206">
        <v>0.41666666666666702</v>
      </c>
      <c r="N343" s="203"/>
    </row>
    <row r="344" spans="1:14" ht="23.1" customHeight="1" x14ac:dyDescent="0.25">
      <c r="A344" s="258"/>
      <c r="B344" s="247"/>
      <c r="C344" s="265"/>
      <c r="D344" s="309"/>
      <c r="E344" s="263"/>
      <c r="F344" s="300"/>
      <c r="G344" s="238"/>
      <c r="H344" s="238"/>
      <c r="I344" s="238"/>
      <c r="J344" s="103"/>
      <c r="K344" s="255"/>
      <c r="L344" s="306"/>
      <c r="M344" s="206">
        <v>0.45833333333333298</v>
      </c>
      <c r="N344" s="203"/>
    </row>
    <row r="345" spans="1:14" ht="23.1" customHeight="1" x14ac:dyDescent="0.25">
      <c r="A345" s="258"/>
      <c r="B345" s="247"/>
      <c r="C345" s="265"/>
      <c r="D345" s="309"/>
      <c r="E345" s="263"/>
      <c r="F345" s="300"/>
      <c r="G345" s="238"/>
      <c r="H345" s="238"/>
      <c r="I345" s="238"/>
      <c r="J345" s="101"/>
      <c r="K345" s="255"/>
      <c r="L345" s="306"/>
      <c r="M345" s="206">
        <v>0.5</v>
      </c>
      <c r="N345" s="203"/>
    </row>
    <row r="346" spans="1:14" ht="23.1" customHeight="1" x14ac:dyDescent="0.25">
      <c r="A346" s="258"/>
      <c r="B346" s="247"/>
      <c r="C346" s="265"/>
      <c r="D346" s="309"/>
      <c r="E346" s="263"/>
      <c r="F346" s="301"/>
      <c r="G346" s="238"/>
      <c r="H346" s="238"/>
      <c r="I346" s="238"/>
      <c r="J346" s="101"/>
      <c r="K346" s="255"/>
      <c r="L346" s="306"/>
      <c r="M346" s="206">
        <v>0.54166666666666696</v>
      </c>
      <c r="N346" s="203"/>
    </row>
    <row r="347" spans="1:14" ht="23.1" customHeight="1" x14ac:dyDescent="0.25">
      <c r="A347" s="258"/>
      <c r="B347" s="44" t="s">
        <v>1</v>
      </c>
      <c r="C347" s="183"/>
      <c r="D347" s="27"/>
      <c r="E347" s="192"/>
      <c r="F347" s="302"/>
      <c r="G347" s="245"/>
      <c r="H347" s="245"/>
      <c r="I347" s="245"/>
      <c r="J347" s="89"/>
      <c r="K347" s="26">
        <f>J347</f>
        <v>0</v>
      </c>
      <c r="L347" s="29">
        <f>K347/K336</f>
        <v>0</v>
      </c>
      <c r="M347" s="206">
        <v>0.58333333333333304</v>
      </c>
      <c r="N347" s="203"/>
    </row>
    <row r="348" spans="1:14" ht="23.1" customHeight="1" x14ac:dyDescent="0.25">
      <c r="A348" s="258"/>
      <c r="B348" s="247" t="s">
        <v>0</v>
      </c>
      <c r="C348" s="303"/>
      <c r="D348" s="304"/>
      <c r="E348" s="305"/>
      <c r="F348" s="295"/>
      <c r="G348" s="246"/>
      <c r="H348" s="246"/>
      <c r="I348" s="246"/>
      <c r="J348" s="101"/>
      <c r="K348" s="256">
        <f>J348+J349+J350+J351</f>
        <v>0</v>
      </c>
      <c r="L348" s="306">
        <f>K348/K336</f>
        <v>0</v>
      </c>
      <c r="M348" s="206">
        <v>0.625</v>
      </c>
      <c r="N348" s="203"/>
    </row>
    <row r="349" spans="1:14" ht="23.1" customHeight="1" x14ac:dyDescent="0.25">
      <c r="A349" s="258"/>
      <c r="B349" s="247"/>
      <c r="C349" s="249"/>
      <c r="D349" s="256"/>
      <c r="E349" s="282"/>
      <c r="F349" s="295"/>
      <c r="G349" s="246"/>
      <c r="H349" s="246"/>
      <c r="I349" s="246"/>
      <c r="J349" s="101"/>
      <c r="K349" s="256"/>
      <c r="L349" s="306"/>
      <c r="M349" s="206">
        <v>0.66666666666666696</v>
      </c>
      <c r="N349" s="203"/>
    </row>
    <row r="350" spans="1:14" ht="23.1" customHeight="1" x14ac:dyDescent="0.25">
      <c r="A350" s="258"/>
      <c r="B350" s="247"/>
      <c r="C350" s="249"/>
      <c r="D350" s="256"/>
      <c r="E350" s="282"/>
      <c r="F350" s="295"/>
      <c r="G350" s="246"/>
      <c r="H350" s="246"/>
      <c r="I350" s="246"/>
      <c r="J350" s="101"/>
      <c r="K350" s="256"/>
      <c r="L350" s="306"/>
      <c r="M350" s="206">
        <v>0.70833333333333304</v>
      </c>
      <c r="N350" s="203"/>
    </row>
    <row r="351" spans="1:14" ht="23.1" customHeight="1" x14ac:dyDescent="0.25">
      <c r="A351" s="258"/>
      <c r="B351" s="247"/>
      <c r="C351" s="249"/>
      <c r="D351" s="256"/>
      <c r="E351" s="282"/>
      <c r="F351" s="295"/>
      <c r="G351" s="238"/>
      <c r="H351" s="238"/>
      <c r="I351" s="238"/>
      <c r="J351" s="103"/>
      <c r="K351" s="256"/>
      <c r="L351" s="306"/>
      <c r="M351" s="206">
        <v>0.75</v>
      </c>
      <c r="N351" s="203"/>
    </row>
    <row r="352" spans="1:14" ht="23.1" customHeight="1" x14ac:dyDescent="0.25">
      <c r="A352" s="258"/>
      <c r="B352" s="44" t="s">
        <v>1</v>
      </c>
      <c r="C352" s="184"/>
      <c r="D352" s="27"/>
      <c r="E352" s="192"/>
      <c r="F352" s="294"/>
      <c r="G352" s="279"/>
      <c r="H352" s="279"/>
      <c r="I352" s="279"/>
      <c r="J352" s="27"/>
      <c r="K352" s="27">
        <f>J352</f>
        <v>0</v>
      </c>
      <c r="L352" s="29">
        <f>K352/K336</f>
        <v>0</v>
      </c>
      <c r="M352" s="206">
        <v>0.79166666666666696</v>
      </c>
      <c r="N352" s="203"/>
    </row>
    <row r="353" spans="1:14" ht="23.1" customHeight="1" x14ac:dyDescent="0.25">
      <c r="A353" s="258"/>
      <c r="B353" s="100" t="s">
        <v>0</v>
      </c>
      <c r="C353" s="185"/>
      <c r="D353" s="188"/>
      <c r="E353" s="193"/>
      <c r="F353" s="295"/>
      <c r="G353" s="246"/>
      <c r="H353" s="246"/>
      <c r="I353" s="246"/>
      <c r="J353" s="101"/>
      <c r="K353" s="101">
        <f>J353</f>
        <v>0</v>
      </c>
      <c r="L353" s="105">
        <f>K353/K336</f>
        <v>0</v>
      </c>
      <c r="M353" s="206">
        <v>0.83333333333333304</v>
      </c>
      <c r="N353" s="203"/>
    </row>
    <row r="354" spans="1:14" ht="23.1" customHeight="1" x14ac:dyDescent="0.25">
      <c r="A354" s="258" t="s">
        <v>11</v>
      </c>
      <c r="B354" s="259"/>
      <c r="C354" s="185"/>
      <c r="D354" s="189"/>
      <c r="E354" s="193"/>
      <c r="F354" s="246"/>
      <c r="G354" s="246"/>
      <c r="H354" s="246"/>
      <c r="I354" s="246"/>
      <c r="J354" s="101"/>
      <c r="K354" s="101">
        <f>J354</f>
        <v>0</v>
      </c>
      <c r="L354" s="105">
        <f>K354/K336</f>
        <v>0</v>
      </c>
      <c r="M354" s="206">
        <v>0.875</v>
      </c>
      <c r="N354" s="203"/>
    </row>
    <row r="355" spans="1:14" ht="23.1" customHeight="1" x14ac:dyDescent="0.25">
      <c r="A355" s="260" t="s">
        <v>6</v>
      </c>
      <c r="B355" s="261"/>
      <c r="C355" s="186"/>
      <c r="D355" s="190"/>
      <c r="E355" s="194"/>
      <c r="F355" s="296"/>
      <c r="G355" s="276"/>
      <c r="H355" s="276"/>
      <c r="I355" s="276"/>
      <c r="J355" s="20"/>
      <c r="K355" s="20">
        <f>J355</f>
        <v>0</v>
      </c>
      <c r="L355" s="30">
        <f>K355/K336</f>
        <v>0</v>
      </c>
      <c r="M355" s="206">
        <v>0.91666666666666696</v>
      </c>
      <c r="N355" s="203"/>
    </row>
    <row r="356" spans="1:14" ht="23.1" customHeight="1" x14ac:dyDescent="0.25">
      <c r="A356" s="260" t="s">
        <v>6</v>
      </c>
      <c r="B356" s="261"/>
      <c r="C356" s="187"/>
      <c r="D356" s="190"/>
      <c r="E356" s="194"/>
      <c r="F356" s="276"/>
      <c r="G356" s="276"/>
      <c r="H356" s="276"/>
      <c r="I356" s="276"/>
      <c r="J356" s="20"/>
      <c r="K356" s="20">
        <f>J356</f>
        <v>0</v>
      </c>
      <c r="L356" s="30">
        <f>K356/K336</f>
        <v>0</v>
      </c>
      <c r="M356" s="206">
        <v>0.95833333333333304</v>
      </c>
      <c r="N356" s="203"/>
    </row>
    <row r="357" spans="1:14" ht="23.1" customHeight="1" thickBot="1" x14ac:dyDescent="0.3">
      <c r="A357" s="290" t="s">
        <v>238</v>
      </c>
      <c r="B357" s="291"/>
      <c r="C357" s="61">
        <f>D338+D342+D343+D347+D348+D352+D353+D354+D355+D356</f>
        <v>0</v>
      </c>
      <c r="D357" s="93" t="s">
        <v>239</v>
      </c>
      <c r="E357" s="61">
        <f>SUM(E338:E356)/10</f>
        <v>0</v>
      </c>
      <c r="F357" s="318"/>
      <c r="G357" s="319"/>
      <c r="H357" s="319"/>
      <c r="I357" s="320"/>
      <c r="J357" s="42" t="s">
        <v>97</v>
      </c>
      <c r="K357" s="42">
        <f>SUM(K338:K356)</f>
        <v>0</v>
      </c>
      <c r="L357" s="50">
        <f>SUM(L338:L356)</f>
        <v>0</v>
      </c>
      <c r="M357" s="54" t="s">
        <v>97</v>
      </c>
      <c r="N357" s="204">
        <f>SUM(N333:N356)</f>
        <v>0</v>
      </c>
    </row>
    <row r="358" spans="1:14" ht="23.1" customHeight="1" thickBot="1" x14ac:dyDescent="0.3"/>
    <row r="359" spans="1:14" ht="23.1" customHeight="1" thickBot="1" x14ac:dyDescent="0.3">
      <c r="A359" s="273" t="s">
        <v>186</v>
      </c>
      <c r="B359" s="242"/>
      <c r="C359" s="242"/>
      <c r="D359" s="242"/>
      <c r="E359" s="242"/>
      <c r="F359" s="242"/>
      <c r="G359" s="242"/>
      <c r="H359" s="242"/>
      <c r="I359" s="242"/>
      <c r="J359" s="274">
        <v>42687</v>
      </c>
      <c r="K359" s="274"/>
      <c r="L359" s="293"/>
      <c r="M359" s="273" t="s">
        <v>182</v>
      </c>
      <c r="N359" s="243"/>
    </row>
    <row r="360" spans="1:14" ht="23.1" customHeight="1" x14ac:dyDescent="0.25">
      <c r="A360" s="283" t="s">
        <v>188</v>
      </c>
      <c r="B360" s="284"/>
      <c r="C360" s="284"/>
      <c r="D360" s="284"/>
      <c r="E360" s="286" t="s">
        <v>187</v>
      </c>
      <c r="F360" s="286"/>
      <c r="G360" s="286"/>
      <c r="H360" s="286"/>
      <c r="I360" s="286"/>
      <c r="J360" s="277"/>
      <c r="K360" s="277"/>
      <c r="L360" s="278"/>
      <c r="M360" s="205">
        <v>0</v>
      </c>
      <c r="N360" s="202"/>
    </row>
    <row r="361" spans="1:14" ht="23.1" customHeight="1" x14ac:dyDescent="0.25">
      <c r="A361" s="46" t="s">
        <v>170</v>
      </c>
      <c r="B361" s="92"/>
      <c r="C361" s="45" t="s">
        <v>174</v>
      </c>
      <c r="D361" s="92"/>
      <c r="E361" s="285" t="s">
        <v>177</v>
      </c>
      <c r="F361" s="285"/>
      <c r="G361" s="285"/>
      <c r="H361" s="285"/>
      <c r="I361" s="285"/>
      <c r="J361" s="251"/>
      <c r="K361" s="251"/>
      <c r="L361" s="252"/>
      <c r="M361" s="206">
        <v>4.1666666666666699E-2</v>
      </c>
      <c r="N361" s="203"/>
    </row>
    <row r="362" spans="1:14" ht="23.1" customHeight="1" x14ac:dyDescent="0.25">
      <c r="A362" s="46" t="s">
        <v>9</v>
      </c>
      <c r="B362" s="92"/>
      <c r="C362" s="45" t="s">
        <v>174</v>
      </c>
      <c r="D362" s="92"/>
      <c r="E362" s="250" t="s">
        <v>178</v>
      </c>
      <c r="F362" s="250"/>
      <c r="G362" s="250"/>
      <c r="H362" s="250"/>
      <c r="I362" s="250"/>
      <c r="J362" s="251"/>
      <c r="K362" s="251"/>
      <c r="L362" s="252"/>
      <c r="M362" s="206">
        <v>8.3333333333333301E-2</v>
      </c>
      <c r="N362" s="203"/>
    </row>
    <row r="363" spans="1:14" ht="23.1" customHeight="1" thickBot="1" x14ac:dyDescent="0.3">
      <c r="A363" s="56" t="s">
        <v>10</v>
      </c>
      <c r="B363" s="95"/>
      <c r="C363" s="57" t="s">
        <v>174</v>
      </c>
      <c r="D363" s="95"/>
      <c r="E363" s="253" t="s">
        <v>181</v>
      </c>
      <c r="F363" s="253"/>
      <c r="G363" s="253"/>
      <c r="H363" s="253"/>
      <c r="I363" s="253"/>
      <c r="J363" s="171">
        <v>10</v>
      </c>
      <c r="K363" s="171">
        <v>11</v>
      </c>
      <c r="L363" s="96" t="s">
        <v>593</v>
      </c>
      <c r="M363" s="206">
        <v>0.125</v>
      </c>
      <c r="N363" s="203"/>
    </row>
    <row r="364" spans="1:14" ht="23.1" customHeight="1" thickBot="1" x14ac:dyDescent="0.3">
      <c r="A364" s="58" t="s">
        <v>5</v>
      </c>
      <c r="B364" s="59" t="s">
        <v>185</v>
      </c>
      <c r="C364" s="39" t="s">
        <v>2</v>
      </c>
      <c r="D364" s="39" t="s">
        <v>3</v>
      </c>
      <c r="E364" s="97" t="s">
        <v>29</v>
      </c>
      <c r="F364" s="239" t="s">
        <v>17</v>
      </c>
      <c r="G364" s="239"/>
      <c r="H364" s="239"/>
      <c r="I364" s="239"/>
      <c r="J364" s="244" t="s">
        <v>18</v>
      </c>
      <c r="K364" s="244"/>
      <c r="L364" s="60" t="s">
        <v>579</v>
      </c>
      <c r="M364" s="206">
        <v>0.16666666666666699</v>
      </c>
      <c r="N364" s="203"/>
    </row>
    <row r="365" spans="1:14" ht="23.1" customHeight="1" x14ac:dyDescent="0.25">
      <c r="A365" s="264"/>
      <c r="B365" s="266" t="s">
        <v>0</v>
      </c>
      <c r="C365" s="307"/>
      <c r="D365" s="308"/>
      <c r="E365" s="310"/>
      <c r="F365" s="311"/>
      <c r="G365" s="240"/>
      <c r="H365" s="240"/>
      <c r="I365" s="240"/>
      <c r="J365" s="31"/>
      <c r="K365" s="254">
        <f>J365+J366+J367+J368</f>
        <v>0</v>
      </c>
      <c r="L365" s="312">
        <f>K365/J363</f>
        <v>0</v>
      </c>
      <c r="M365" s="206">
        <v>0.20833333333333301</v>
      </c>
      <c r="N365" s="203"/>
    </row>
    <row r="366" spans="1:14" ht="23.1" customHeight="1" x14ac:dyDescent="0.25">
      <c r="A366" s="258"/>
      <c r="B366" s="247"/>
      <c r="C366" s="265"/>
      <c r="D366" s="309"/>
      <c r="E366" s="263"/>
      <c r="F366" s="313"/>
      <c r="G366" s="241"/>
      <c r="H366" s="241"/>
      <c r="I366" s="241"/>
      <c r="J366" s="19"/>
      <c r="K366" s="255"/>
      <c r="L366" s="306"/>
      <c r="M366" s="206">
        <v>0.25</v>
      </c>
      <c r="N366" s="203"/>
    </row>
    <row r="367" spans="1:14" ht="23.1" customHeight="1" x14ac:dyDescent="0.25">
      <c r="A367" s="258"/>
      <c r="B367" s="247"/>
      <c r="C367" s="265"/>
      <c r="D367" s="309"/>
      <c r="E367" s="263"/>
      <c r="F367" s="313"/>
      <c r="G367" s="241"/>
      <c r="H367" s="241"/>
      <c r="I367" s="241"/>
      <c r="J367" s="19"/>
      <c r="K367" s="255"/>
      <c r="L367" s="306"/>
      <c r="M367" s="206">
        <v>0.29166666666666702</v>
      </c>
      <c r="N367" s="203"/>
    </row>
    <row r="368" spans="1:14" ht="23.1" customHeight="1" x14ac:dyDescent="0.25">
      <c r="A368" s="258"/>
      <c r="B368" s="247"/>
      <c r="C368" s="265"/>
      <c r="D368" s="309"/>
      <c r="E368" s="263"/>
      <c r="F368" s="301"/>
      <c r="G368" s="238"/>
      <c r="H368" s="238"/>
      <c r="I368" s="238"/>
      <c r="J368" s="103"/>
      <c r="K368" s="255"/>
      <c r="L368" s="306"/>
      <c r="M368" s="206">
        <v>0.33333333333333298</v>
      </c>
      <c r="N368" s="203"/>
    </row>
    <row r="369" spans="1:14" ht="23.1" customHeight="1" x14ac:dyDescent="0.25">
      <c r="A369" s="258"/>
      <c r="B369" s="44" t="s">
        <v>1</v>
      </c>
      <c r="C369" s="183"/>
      <c r="D369" s="27"/>
      <c r="E369" s="191"/>
      <c r="F369" s="314"/>
      <c r="G369" s="237"/>
      <c r="H369" s="237"/>
      <c r="I369" s="237"/>
      <c r="J369" s="24"/>
      <c r="K369" s="24">
        <f>J369</f>
        <v>0</v>
      </c>
      <c r="L369" s="29">
        <f>K369/J363</f>
        <v>0</v>
      </c>
      <c r="M369" s="206">
        <v>0.375</v>
      </c>
      <c r="N369" s="203"/>
    </row>
    <row r="370" spans="1:14" ht="23.1" customHeight="1" x14ac:dyDescent="0.25">
      <c r="A370" s="258"/>
      <c r="B370" s="247" t="s">
        <v>0</v>
      </c>
      <c r="C370" s="315"/>
      <c r="D370" s="316"/>
      <c r="E370" s="317"/>
      <c r="F370" s="300"/>
      <c r="G370" s="238"/>
      <c r="H370" s="238"/>
      <c r="I370" s="238"/>
      <c r="J370" s="103"/>
      <c r="K370" s="255">
        <f>J370+J371+J372+J373</f>
        <v>0</v>
      </c>
      <c r="L370" s="306">
        <f>K370/K363</f>
        <v>0</v>
      </c>
      <c r="M370" s="206">
        <v>0.41666666666666702</v>
      </c>
      <c r="N370" s="203"/>
    </row>
    <row r="371" spans="1:14" ht="23.1" customHeight="1" x14ac:dyDescent="0.25">
      <c r="A371" s="258"/>
      <c r="B371" s="247"/>
      <c r="C371" s="265"/>
      <c r="D371" s="309"/>
      <c r="E371" s="263"/>
      <c r="F371" s="300"/>
      <c r="G371" s="238"/>
      <c r="H371" s="238"/>
      <c r="I371" s="238"/>
      <c r="J371" s="103"/>
      <c r="K371" s="255"/>
      <c r="L371" s="306"/>
      <c r="M371" s="206">
        <v>0.45833333333333298</v>
      </c>
      <c r="N371" s="203"/>
    </row>
    <row r="372" spans="1:14" ht="23.1" customHeight="1" x14ac:dyDescent="0.25">
      <c r="A372" s="258"/>
      <c r="B372" s="247"/>
      <c r="C372" s="265"/>
      <c r="D372" s="309"/>
      <c r="E372" s="263"/>
      <c r="F372" s="300"/>
      <c r="G372" s="238"/>
      <c r="H372" s="238"/>
      <c r="I372" s="238"/>
      <c r="J372" s="101"/>
      <c r="K372" s="255"/>
      <c r="L372" s="306"/>
      <c r="M372" s="206">
        <v>0.5</v>
      </c>
      <c r="N372" s="203"/>
    </row>
    <row r="373" spans="1:14" ht="23.1" customHeight="1" x14ac:dyDescent="0.25">
      <c r="A373" s="258"/>
      <c r="B373" s="247"/>
      <c r="C373" s="265"/>
      <c r="D373" s="309"/>
      <c r="E373" s="263"/>
      <c r="F373" s="301"/>
      <c r="G373" s="238"/>
      <c r="H373" s="238"/>
      <c r="I373" s="238"/>
      <c r="J373" s="101"/>
      <c r="K373" s="255"/>
      <c r="L373" s="306"/>
      <c r="M373" s="206">
        <v>0.54166666666666696</v>
      </c>
      <c r="N373" s="203"/>
    </row>
    <row r="374" spans="1:14" ht="23.1" customHeight="1" x14ac:dyDescent="0.25">
      <c r="A374" s="258"/>
      <c r="B374" s="44" t="s">
        <v>1</v>
      </c>
      <c r="C374" s="183"/>
      <c r="D374" s="27"/>
      <c r="E374" s="192"/>
      <c r="F374" s="302"/>
      <c r="G374" s="245"/>
      <c r="H374" s="245"/>
      <c r="I374" s="245"/>
      <c r="J374" s="89"/>
      <c r="K374" s="26">
        <f>J374</f>
        <v>0</v>
      </c>
      <c r="L374" s="29">
        <f>K374/K363</f>
        <v>0</v>
      </c>
      <c r="M374" s="206">
        <v>0.58333333333333304</v>
      </c>
      <c r="N374" s="203"/>
    </row>
    <row r="375" spans="1:14" ht="23.1" customHeight="1" x14ac:dyDescent="0.25">
      <c r="A375" s="258"/>
      <c r="B375" s="247" t="s">
        <v>0</v>
      </c>
      <c r="C375" s="303"/>
      <c r="D375" s="304"/>
      <c r="E375" s="305"/>
      <c r="F375" s="295"/>
      <c r="G375" s="246"/>
      <c r="H375" s="246"/>
      <c r="I375" s="246"/>
      <c r="J375" s="101"/>
      <c r="K375" s="256">
        <f>J375+J376+J377+J378</f>
        <v>0</v>
      </c>
      <c r="L375" s="306">
        <f>K375/K363</f>
        <v>0</v>
      </c>
      <c r="M375" s="206">
        <v>0.625</v>
      </c>
      <c r="N375" s="203"/>
    </row>
    <row r="376" spans="1:14" ht="23.1" customHeight="1" x14ac:dyDescent="0.25">
      <c r="A376" s="258"/>
      <c r="B376" s="247"/>
      <c r="C376" s="249"/>
      <c r="D376" s="256"/>
      <c r="E376" s="282"/>
      <c r="F376" s="295"/>
      <c r="G376" s="246"/>
      <c r="H376" s="246"/>
      <c r="I376" s="246"/>
      <c r="J376" s="101"/>
      <c r="K376" s="256"/>
      <c r="L376" s="306"/>
      <c r="M376" s="206">
        <v>0.66666666666666696</v>
      </c>
      <c r="N376" s="203"/>
    </row>
    <row r="377" spans="1:14" ht="23.1" customHeight="1" x14ac:dyDescent="0.25">
      <c r="A377" s="258"/>
      <c r="B377" s="247"/>
      <c r="C377" s="249"/>
      <c r="D377" s="256"/>
      <c r="E377" s="282"/>
      <c r="F377" s="295"/>
      <c r="G377" s="246"/>
      <c r="H377" s="246"/>
      <c r="I377" s="246"/>
      <c r="J377" s="101"/>
      <c r="K377" s="256"/>
      <c r="L377" s="306"/>
      <c r="M377" s="206">
        <v>0.70833333333333304</v>
      </c>
      <c r="N377" s="203"/>
    </row>
    <row r="378" spans="1:14" ht="23.1" customHeight="1" x14ac:dyDescent="0.25">
      <c r="A378" s="258"/>
      <c r="B378" s="247"/>
      <c r="C378" s="249"/>
      <c r="D378" s="256"/>
      <c r="E378" s="282"/>
      <c r="F378" s="295"/>
      <c r="G378" s="238"/>
      <c r="H378" s="238"/>
      <c r="I378" s="238"/>
      <c r="J378" s="103"/>
      <c r="K378" s="256"/>
      <c r="L378" s="306"/>
      <c r="M378" s="206">
        <v>0.75</v>
      </c>
      <c r="N378" s="203"/>
    </row>
    <row r="379" spans="1:14" ht="23.1" customHeight="1" x14ac:dyDescent="0.25">
      <c r="A379" s="258"/>
      <c r="B379" s="44" t="s">
        <v>1</v>
      </c>
      <c r="C379" s="184"/>
      <c r="D379" s="27"/>
      <c r="E379" s="192"/>
      <c r="F379" s="294"/>
      <c r="G379" s="279"/>
      <c r="H379" s="279"/>
      <c r="I379" s="279"/>
      <c r="J379" s="27"/>
      <c r="K379" s="27">
        <f>J379</f>
        <v>0</v>
      </c>
      <c r="L379" s="29">
        <f>K379/K363</f>
        <v>0</v>
      </c>
      <c r="M379" s="206">
        <v>0.79166666666666696</v>
      </c>
      <c r="N379" s="203"/>
    </row>
    <row r="380" spans="1:14" ht="23.1" customHeight="1" x14ac:dyDescent="0.25">
      <c r="A380" s="258"/>
      <c r="B380" s="100" t="s">
        <v>0</v>
      </c>
      <c r="C380" s="185"/>
      <c r="D380" s="188"/>
      <c r="E380" s="193"/>
      <c r="F380" s="295"/>
      <c r="G380" s="246"/>
      <c r="H380" s="246"/>
      <c r="I380" s="246"/>
      <c r="J380" s="101"/>
      <c r="K380" s="101">
        <f>J380</f>
        <v>0</v>
      </c>
      <c r="L380" s="105">
        <f>K380/K363</f>
        <v>0</v>
      </c>
      <c r="M380" s="206">
        <v>0.83333333333333304</v>
      </c>
      <c r="N380" s="203"/>
    </row>
    <row r="381" spans="1:14" ht="23.1" customHeight="1" x14ac:dyDescent="0.25">
      <c r="A381" s="258" t="s">
        <v>11</v>
      </c>
      <c r="B381" s="259"/>
      <c r="C381" s="185"/>
      <c r="D381" s="189"/>
      <c r="E381" s="193"/>
      <c r="F381" s="246"/>
      <c r="G381" s="246"/>
      <c r="H381" s="246"/>
      <c r="I381" s="246"/>
      <c r="J381" s="101"/>
      <c r="K381" s="101">
        <f>J381</f>
        <v>0</v>
      </c>
      <c r="L381" s="105">
        <f>K381/K363</f>
        <v>0</v>
      </c>
      <c r="M381" s="206">
        <v>0.875</v>
      </c>
      <c r="N381" s="203"/>
    </row>
    <row r="382" spans="1:14" ht="23.1" customHeight="1" x14ac:dyDescent="0.25">
      <c r="A382" s="260" t="s">
        <v>6</v>
      </c>
      <c r="B382" s="261"/>
      <c r="C382" s="186"/>
      <c r="D382" s="190"/>
      <c r="E382" s="194"/>
      <c r="F382" s="296"/>
      <c r="G382" s="276"/>
      <c r="H382" s="276"/>
      <c r="I382" s="276"/>
      <c r="J382" s="20"/>
      <c r="K382" s="20">
        <f>J382</f>
        <v>0</v>
      </c>
      <c r="L382" s="30">
        <f>K382/K363</f>
        <v>0</v>
      </c>
      <c r="M382" s="206">
        <v>0.91666666666666696</v>
      </c>
      <c r="N382" s="203"/>
    </row>
    <row r="383" spans="1:14" ht="23.1" customHeight="1" x14ac:dyDescent="0.25">
      <c r="A383" s="260" t="s">
        <v>6</v>
      </c>
      <c r="B383" s="261"/>
      <c r="C383" s="187"/>
      <c r="D383" s="190"/>
      <c r="E383" s="194"/>
      <c r="F383" s="276"/>
      <c r="G383" s="276"/>
      <c r="H383" s="276"/>
      <c r="I383" s="276"/>
      <c r="J383" s="20"/>
      <c r="K383" s="20">
        <f>J383</f>
        <v>0</v>
      </c>
      <c r="L383" s="30">
        <f>K383/K363</f>
        <v>0</v>
      </c>
      <c r="M383" s="206">
        <v>0.95833333333333304</v>
      </c>
      <c r="N383" s="203"/>
    </row>
    <row r="384" spans="1:14" ht="23.1" customHeight="1" thickBot="1" x14ac:dyDescent="0.3">
      <c r="A384" s="290" t="s">
        <v>238</v>
      </c>
      <c r="B384" s="291"/>
      <c r="C384" s="61">
        <f>D365+D369+D370+D374+D375+D379+D380+D381+D382+D383</f>
        <v>0</v>
      </c>
      <c r="D384" s="93" t="s">
        <v>239</v>
      </c>
      <c r="E384" s="61">
        <f>SUM(E365:E383)/10</f>
        <v>0</v>
      </c>
      <c r="F384" s="318"/>
      <c r="G384" s="319"/>
      <c r="H384" s="319"/>
      <c r="I384" s="320"/>
      <c r="J384" s="42" t="s">
        <v>97</v>
      </c>
      <c r="K384" s="42">
        <f>SUM(K365:K383)</f>
        <v>0</v>
      </c>
      <c r="L384" s="50">
        <f>SUM(L365:L383)</f>
        <v>0</v>
      </c>
      <c r="M384" s="54" t="s">
        <v>97</v>
      </c>
      <c r="N384" s="204">
        <f>SUM(N360:N383)</f>
        <v>0</v>
      </c>
    </row>
    <row r="385" spans="1:14" ht="23.1" customHeight="1" thickBot="1" x14ac:dyDescent="0.3"/>
    <row r="386" spans="1:14" ht="23.1" customHeight="1" thickBot="1" x14ac:dyDescent="0.3">
      <c r="A386" s="273" t="s">
        <v>186</v>
      </c>
      <c r="B386" s="242"/>
      <c r="C386" s="242"/>
      <c r="D386" s="242"/>
      <c r="E386" s="242"/>
      <c r="F386" s="242"/>
      <c r="G386" s="242"/>
      <c r="H386" s="242"/>
      <c r="I386" s="242"/>
      <c r="J386" s="274">
        <v>42688</v>
      </c>
      <c r="K386" s="274"/>
      <c r="L386" s="293"/>
      <c r="M386" s="273" t="s">
        <v>182</v>
      </c>
      <c r="N386" s="243"/>
    </row>
    <row r="387" spans="1:14" ht="23.1" customHeight="1" x14ac:dyDescent="0.25">
      <c r="A387" s="283" t="s">
        <v>188</v>
      </c>
      <c r="B387" s="284"/>
      <c r="C387" s="284"/>
      <c r="D387" s="284"/>
      <c r="E387" s="286" t="s">
        <v>187</v>
      </c>
      <c r="F387" s="286"/>
      <c r="G387" s="286"/>
      <c r="H387" s="286"/>
      <c r="I387" s="286"/>
      <c r="J387" s="277"/>
      <c r="K387" s="277"/>
      <c r="L387" s="278"/>
      <c r="M387" s="205">
        <v>0</v>
      </c>
      <c r="N387" s="202"/>
    </row>
    <row r="388" spans="1:14" ht="23.1" customHeight="1" x14ac:dyDescent="0.25">
      <c r="A388" s="46" t="s">
        <v>170</v>
      </c>
      <c r="B388" s="92"/>
      <c r="C388" s="45" t="s">
        <v>174</v>
      </c>
      <c r="D388" s="92"/>
      <c r="E388" s="285" t="s">
        <v>177</v>
      </c>
      <c r="F388" s="285"/>
      <c r="G388" s="285"/>
      <c r="H388" s="285"/>
      <c r="I388" s="285"/>
      <c r="J388" s="251"/>
      <c r="K388" s="251"/>
      <c r="L388" s="252"/>
      <c r="M388" s="206">
        <v>4.1666666666666699E-2</v>
      </c>
      <c r="N388" s="203"/>
    </row>
    <row r="389" spans="1:14" ht="23.1" customHeight="1" x14ac:dyDescent="0.25">
      <c r="A389" s="46" t="s">
        <v>9</v>
      </c>
      <c r="B389" s="92"/>
      <c r="C389" s="45" t="s">
        <v>174</v>
      </c>
      <c r="D389" s="92"/>
      <c r="E389" s="250" t="s">
        <v>178</v>
      </c>
      <c r="F389" s="250"/>
      <c r="G389" s="250"/>
      <c r="H389" s="250"/>
      <c r="I389" s="250"/>
      <c r="J389" s="251"/>
      <c r="K389" s="251"/>
      <c r="L389" s="252"/>
      <c r="M389" s="206">
        <v>8.3333333333333301E-2</v>
      </c>
      <c r="N389" s="203"/>
    </row>
    <row r="390" spans="1:14" ht="23.1" customHeight="1" thickBot="1" x14ac:dyDescent="0.3">
      <c r="A390" s="56" t="s">
        <v>10</v>
      </c>
      <c r="B390" s="95"/>
      <c r="C390" s="57" t="s">
        <v>174</v>
      </c>
      <c r="D390" s="95"/>
      <c r="E390" s="253" t="s">
        <v>181</v>
      </c>
      <c r="F390" s="253"/>
      <c r="G390" s="253"/>
      <c r="H390" s="253"/>
      <c r="I390" s="253"/>
      <c r="J390" s="171">
        <v>10</v>
      </c>
      <c r="K390" s="171">
        <v>11</v>
      </c>
      <c r="L390" s="96" t="s">
        <v>593</v>
      </c>
      <c r="M390" s="206">
        <v>0.125</v>
      </c>
      <c r="N390" s="203"/>
    </row>
    <row r="391" spans="1:14" ht="23.1" customHeight="1" thickBot="1" x14ac:dyDescent="0.3">
      <c r="A391" s="58" t="s">
        <v>5</v>
      </c>
      <c r="B391" s="59" t="s">
        <v>185</v>
      </c>
      <c r="C391" s="39" t="s">
        <v>2</v>
      </c>
      <c r="D391" s="39" t="s">
        <v>3</v>
      </c>
      <c r="E391" s="97" t="s">
        <v>29</v>
      </c>
      <c r="F391" s="239" t="s">
        <v>17</v>
      </c>
      <c r="G391" s="239"/>
      <c r="H391" s="239"/>
      <c r="I391" s="239"/>
      <c r="J391" s="244" t="s">
        <v>18</v>
      </c>
      <c r="K391" s="244"/>
      <c r="L391" s="60" t="s">
        <v>579</v>
      </c>
      <c r="M391" s="206">
        <v>0.16666666666666699</v>
      </c>
      <c r="N391" s="203"/>
    </row>
    <row r="392" spans="1:14" ht="23.1" customHeight="1" x14ac:dyDescent="0.25">
      <c r="A392" s="264"/>
      <c r="B392" s="266" t="s">
        <v>0</v>
      </c>
      <c r="C392" s="307"/>
      <c r="D392" s="308"/>
      <c r="E392" s="310"/>
      <c r="F392" s="311"/>
      <c r="G392" s="240"/>
      <c r="H392" s="240"/>
      <c r="I392" s="240"/>
      <c r="J392" s="31"/>
      <c r="K392" s="254">
        <f>J392+J393+J394+J395</f>
        <v>0</v>
      </c>
      <c r="L392" s="312">
        <f>K392/J390</f>
        <v>0</v>
      </c>
      <c r="M392" s="206">
        <v>0.20833333333333301</v>
      </c>
      <c r="N392" s="203"/>
    </row>
    <row r="393" spans="1:14" ht="23.1" customHeight="1" x14ac:dyDescent="0.25">
      <c r="A393" s="258"/>
      <c r="B393" s="247"/>
      <c r="C393" s="265"/>
      <c r="D393" s="309"/>
      <c r="E393" s="263"/>
      <c r="F393" s="313"/>
      <c r="G393" s="241"/>
      <c r="H393" s="241"/>
      <c r="I393" s="241"/>
      <c r="J393" s="19"/>
      <c r="K393" s="255"/>
      <c r="L393" s="306"/>
      <c r="M393" s="206">
        <v>0.25</v>
      </c>
      <c r="N393" s="203"/>
    </row>
    <row r="394" spans="1:14" ht="23.1" customHeight="1" x14ac:dyDescent="0.25">
      <c r="A394" s="258"/>
      <c r="B394" s="247"/>
      <c r="C394" s="265"/>
      <c r="D394" s="309"/>
      <c r="E394" s="263"/>
      <c r="F394" s="313"/>
      <c r="G394" s="241"/>
      <c r="H394" s="241"/>
      <c r="I394" s="241"/>
      <c r="J394" s="19"/>
      <c r="K394" s="255"/>
      <c r="L394" s="306"/>
      <c r="M394" s="206">
        <v>0.29166666666666702</v>
      </c>
      <c r="N394" s="203"/>
    </row>
    <row r="395" spans="1:14" ht="23.1" customHeight="1" x14ac:dyDescent="0.25">
      <c r="A395" s="258"/>
      <c r="B395" s="247"/>
      <c r="C395" s="265"/>
      <c r="D395" s="309"/>
      <c r="E395" s="263"/>
      <c r="F395" s="301"/>
      <c r="G395" s="238"/>
      <c r="H395" s="238"/>
      <c r="I395" s="238"/>
      <c r="J395" s="103"/>
      <c r="K395" s="255"/>
      <c r="L395" s="306"/>
      <c r="M395" s="206">
        <v>0.33333333333333298</v>
      </c>
      <c r="N395" s="203"/>
    </row>
    <row r="396" spans="1:14" ht="23.1" customHeight="1" x14ac:dyDescent="0.25">
      <c r="A396" s="258"/>
      <c r="B396" s="44" t="s">
        <v>1</v>
      </c>
      <c r="C396" s="183"/>
      <c r="D396" s="27"/>
      <c r="E396" s="191"/>
      <c r="F396" s="314"/>
      <c r="G396" s="237"/>
      <c r="H396" s="237"/>
      <c r="I396" s="237"/>
      <c r="J396" s="24"/>
      <c r="K396" s="24">
        <f>J396</f>
        <v>0</v>
      </c>
      <c r="L396" s="29">
        <f>K396/J390</f>
        <v>0</v>
      </c>
      <c r="M396" s="206">
        <v>0.375</v>
      </c>
      <c r="N396" s="203"/>
    </row>
    <row r="397" spans="1:14" ht="23.1" customHeight="1" x14ac:dyDescent="0.25">
      <c r="A397" s="258"/>
      <c r="B397" s="247" t="s">
        <v>0</v>
      </c>
      <c r="C397" s="315"/>
      <c r="D397" s="316"/>
      <c r="E397" s="317"/>
      <c r="F397" s="300"/>
      <c r="G397" s="238"/>
      <c r="H397" s="238"/>
      <c r="I397" s="238"/>
      <c r="J397" s="103"/>
      <c r="K397" s="255">
        <f>J397+J398+J399+J400</f>
        <v>0</v>
      </c>
      <c r="L397" s="306">
        <f>K397/K390</f>
        <v>0</v>
      </c>
      <c r="M397" s="206">
        <v>0.41666666666666702</v>
      </c>
      <c r="N397" s="203"/>
    </row>
    <row r="398" spans="1:14" ht="23.1" customHeight="1" x14ac:dyDescent="0.25">
      <c r="A398" s="258"/>
      <c r="B398" s="247"/>
      <c r="C398" s="265"/>
      <c r="D398" s="309"/>
      <c r="E398" s="263"/>
      <c r="F398" s="300"/>
      <c r="G398" s="238"/>
      <c r="H398" s="238"/>
      <c r="I398" s="238"/>
      <c r="J398" s="103"/>
      <c r="K398" s="255"/>
      <c r="L398" s="306"/>
      <c r="M398" s="206">
        <v>0.45833333333333298</v>
      </c>
      <c r="N398" s="203"/>
    </row>
    <row r="399" spans="1:14" ht="23.1" customHeight="1" x14ac:dyDescent="0.25">
      <c r="A399" s="258"/>
      <c r="B399" s="247"/>
      <c r="C399" s="265"/>
      <c r="D399" s="309"/>
      <c r="E399" s="263"/>
      <c r="F399" s="300"/>
      <c r="G399" s="238"/>
      <c r="H399" s="238"/>
      <c r="I399" s="238"/>
      <c r="J399" s="101"/>
      <c r="K399" s="255"/>
      <c r="L399" s="306"/>
      <c r="M399" s="206">
        <v>0.5</v>
      </c>
      <c r="N399" s="203"/>
    </row>
    <row r="400" spans="1:14" ht="23.1" customHeight="1" x14ac:dyDescent="0.25">
      <c r="A400" s="258"/>
      <c r="B400" s="247"/>
      <c r="C400" s="265"/>
      <c r="D400" s="309"/>
      <c r="E400" s="263"/>
      <c r="F400" s="301"/>
      <c r="G400" s="238"/>
      <c r="H400" s="238"/>
      <c r="I400" s="238"/>
      <c r="J400" s="101"/>
      <c r="K400" s="255"/>
      <c r="L400" s="306"/>
      <c r="M400" s="206">
        <v>0.54166666666666696</v>
      </c>
      <c r="N400" s="203"/>
    </row>
    <row r="401" spans="1:14" ht="23.1" customHeight="1" x14ac:dyDescent="0.25">
      <c r="A401" s="258"/>
      <c r="B401" s="44" t="s">
        <v>1</v>
      </c>
      <c r="C401" s="183"/>
      <c r="D401" s="27"/>
      <c r="E401" s="192"/>
      <c r="F401" s="302"/>
      <c r="G401" s="245"/>
      <c r="H401" s="245"/>
      <c r="I401" s="245"/>
      <c r="J401" s="89"/>
      <c r="K401" s="26">
        <f>J401</f>
        <v>0</v>
      </c>
      <c r="L401" s="29">
        <f>K401/K390</f>
        <v>0</v>
      </c>
      <c r="M401" s="206">
        <v>0.58333333333333304</v>
      </c>
      <c r="N401" s="203"/>
    </row>
    <row r="402" spans="1:14" ht="23.1" customHeight="1" x14ac:dyDescent="0.25">
      <c r="A402" s="258"/>
      <c r="B402" s="247" t="s">
        <v>0</v>
      </c>
      <c r="C402" s="303"/>
      <c r="D402" s="304"/>
      <c r="E402" s="305"/>
      <c r="F402" s="295"/>
      <c r="G402" s="246"/>
      <c r="H402" s="246"/>
      <c r="I402" s="246"/>
      <c r="J402" s="101"/>
      <c r="K402" s="256">
        <f>J402+J403+J404+J405</f>
        <v>0</v>
      </c>
      <c r="L402" s="306">
        <f>K402/K390</f>
        <v>0</v>
      </c>
      <c r="M402" s="206">
        <v>0.625</v>
      </c>
      <c r="N402" s="203"/>
    </row>
    <row r="403" spans="1:14" ht="23.1" customHeight="1" x14ac:dyDescent="0.25">
      <c r="A403" s="258"/>
      <c r="B403" s="247"/>
      <c r="C403" s="249"/>
      <c r="D403" s="256"/>
      <c r="E403" s="282"/>
      <c r="F403" s="295"/>
      <c r="G403" s="246"/>
      <c r="H403" s="246"/>
      <c r="I403" s="246"/>
      <c r="J403" s="101"/>
      <c r="K403" s="256"/>
      <c r="L403" s="306"/>
      <c r="M403" s="206">
        <v>0.66666666666666696</v>
      </c>
      <c r="N403" s="203"/>
    </row>
    <row r="404" spans="1:14" ht="23.1" customHeight="1" x14ac:dyDescent="0.25">
      <c r="A404" s="258"/>
      <c r="B404" s="247"/>
      <c r="C404" s="249"/>
      <c r="D404" s="256"/>
      <c r="E404" s="282"/>
      <c r="F404" s="295"/>
      <c r="G404" s="246"/>
      <c r="H404" s="246"/>
      <c r="I404" s="246"/>
      <c r="J404" s="101"/>
      <c r="K404" s="256"/>
      <c r="L404" s="306"/>
      <c r="M404" s="206">
        <v>0.70833333333333304</v>
      </c>
      <c r="N404" s="203"/>
    </row>
    <row r="405" spans="1:14" ht="23.1" customHeight="1" x14ac:dyDescent="0.25">
      <c r="A405" s="258"/>
      <c r="B405" s="247"/>
      <c r="C405" s="249"/>
      <c r="D405" s="256"/>
      <c r="E405" s="282"/>
      <c r="F405" s="295"/>
      <c r="G405" s="238"/>
      <c r="H405" s="238"/>
      <c r="I405" s="238"/>
      <c r="J405" s="103"/>
      <c r="K405" s="256"/>
      <c r="L405" s="306"/>
      <c r="M405" s="206">
        <v>0.75</v>
      </c>
      <c r="N405" s="203"/>
    </row>
    <row r="406" spans="1:14" ht="23.1" customHeight="1" x14ac:dyDescent="0.25">
      <c r="A406" s="258"/>
      <c r="B406" s="44" t="s">
        <v>1</v>
      </c>
      <c r="C406" s="184"/>
      <c r="D406" s="27"/>
      <c r="E406" s="192"/>
      <c r="F406" s="294"/>
      <c r="G406" s="279"/>
      <c r="H406" s="279"/>
      <c r="I406" s="279"/>
      <c r="J406" s="27"/>
      <c r="K406" s="27">
        <f>J406</f>
        <v>0</v>
      </c>
      <c r="L406" s="29">
        <f>K406/K390</f>
        <v>0</v>
      </c>
      <c r="M406" s="206">
        <v>0.79166666666666696</v>
      </c>
      <c r="N406" s="203"/>
    </row>
    <row r="407" spans="1:14" ht="23.1" customHeight="1" x14ac:dyDescent="0.25">
      <c r="A407" s="258"/>
      <c r="B407" s="100" t="s">
        <v>0</v>
      </c>
      <c r="C407" s="185"/>
      <c r="D407" s="188"/>
      <c r="E407" s="193"/>
      <c r="F407" s="295"/>
      <c r="G407" s="246"/>
      <c r="H407" s="246"/>
      <c r="I407" s="246"/>
      <c r="J407" s="101"/>
      <c r="K407" s="101">
        <f>J407</f>
        <v>0</v>
      </c>
      <c r="L407" s="105">
        <f>K407/K390</f>
        <v>0</v>
      </c>
      <c r="M407" s="206">
        <v>0.83333333333333304</v>
      </c>
      <c r="N407" s="203"/>
    </row>
    <row r="408" spans="1:14" ht="23.1" customHeight="1" x14ac:dyDescent="0.25">
      <c r="A408" s="258" t="s">
        <v>11</v>
      </c>
      <c r="B408" s="259"/>
      <c r="C408" s="185"/>
      <c r="D408" s="189"/>
      <c r="E408" s="193"/>
      <c r="F408" s="246"/>
      <c r="G408" s="246"/>
      <c r="H408" s="246"/>
      <c r="I408" s="246"/>
      <c r="J408" s="101"/>
      <c r="K408" s="101">
        <f>J408</f>
        <v>0</v>
      </c>
      <c r="L408" s="105">
        <f>K408/K390</f>
        <v>0</v>
      </c>
      <c r="M408" s="206">
        <v>0.875</v>
      </c>
      <c r="N408" s="203"/>
    </row>
    <row r="409" spans="1:14" ht="23.1" customHeight="1" x14ac:dyDescent="0.25">
      <c r="A409" s="260" t="s">
        <v>6</v>
      </c>
      <c r="B409" s="261"/>
      <c r="C409" s="186"/>
      <c r="D409" s="190"/>
      <c r="E409" s="194"/>
      <c r="F409" s="296"/>
      <c r="G409" s="276"/>
      <c r="H409" s="276"/>
      <c r="I409" s="276"/>
      <c r="J409" s="20"/>
      <c r="K409" s="20">
        <f>J409</f>
        <v>0</v>
      </c>
      <c r="L409" s="30">
        <f>K409/K390</f>
        <v>0</v>
      </c>
      <c r="M409" s="206">
        <v>0.91666666666666696</v>
      </c>
      <c r="N409" s="203"/>
    </row>
    <row r="410" spans="1:14" ht="23.1" customHeight="1" x14ac:dyDescent="0.25">
      <c r="A410" s="260" t="s">
        <v>6</v>
      </c>
      <c r="B410" s="261"/>
      <c r="C410" s="187"/>
      <c r="D410" s="190"/>
      <c r="E410" s="194"/>
      <c r="F410" s="276"/>
      <c r="G410" s="276"/>
      <c r="H410" s="276"/>
      <c r="I410" s="276"/>
      <c r="J410" s="20"/>
      <c r="K410" s="20">
        <f>J410</f>
        <v>0</v>
      </c>
      <c r="L410" s="30">
        <f>K410/K390</f>
        <v>0</v>
      </c>
      <c r="M410" s="206">
        <v>0.95833333333333304</v>
      </c>
      <c r="N410" s="203"/>
    </row>
    <row r="411" spans="1:14" ht="23.1" customHeight="1" thickBot="1" x14ac:dyDescent="0.3">
      <c r="A411" s="290" t="s">
        <v>238</v>
      </c>
      <c r="B411" s="291"/>
      <c r="C411" s="61">
        <f>D392+D396+D397+D401+D402+D406+D407+D408+D409+D410</f>
        <v>0</v>
      </c>
      <c r="D411" s="93" t="s">
        <v>239</v>
      </c>
      <c r="E411" s="61">
        <f>SUM(E392:E410)/10</f>
        <v>0</v>
      </c>
      <c r="F411" s="318"/>
      <c r="G411" s="319"/>
      <c r="H411" s="319"/>
      <c r="I411" s="320"/>
      <c r="J411" s="42" t="s">
        <v>97</v>
      </c>
      <c r="K411" s="42">
        <f>SUM(K392:K410)</f>
        <v>0</v>
      </c>
      <c r="L411" s="50">
        <f>SUM(L392:L410)</f>
        <v>0</v>
      </c>
      <c r="M411" s="54" t="s">
        <v>97</v>
      </c>
      <c r="N411" s="204">
        <f>SUM(N387:N410)</f>
        <v>0</v>
      </c>
    </row>
    <row r="412" spans="1:14" ht="23.1" customHeight="1" thickBot="1" x14ac:dyDescent="0.3"/>
    <row r="413" spans="1:14" ht="23.1" customHeight="1" thickBot="1" x14ac:dyDescent="0.3">
      <c r="A413" s="273" t="s">
        <v>186</v>
      </c>
      <c r="B413" s="242"/>
      <c r="C413" s="242"/>
      <c r="D413" s="242"/>
      <c r="E413" s="242"/>
      <c r="F413" s="242"/>
      <c r="G413" s="242"/>
      <c r="H413" s="242"/>
      <c r="I413" s="242"/>
      <c r="J413" s="274">
        <v>42689</v>
      </c>
      <c r="K413" s="274"/>
      <c r="L413" s="293"/>
      <c r="M413" s="273" t="s">
        <v>182</v>
      </c>
      <c r="N413" s="243"/>
    </row>
    <row r="414" spans="1:14" ht="23.1" customHeight="1" x14ac:dyDescent="0.25">
      <c r="A414" s="283" t="s">
        <v>188</v>
      </c>
      <c r="B414" s="284"/>
      <c r="C414" s="284"/>
      <c r="D414" s="284"/>
      <c r="E414" s="286" t="s">
        <v>187</v>
      </c>
      <c r="F414" s="286"/>
      <c r="G414" s="286"/>
      <c r="H414" s="286"/>
      <c r="I414" s="286"/>
      <c r="J414" s="277"/>
      <c r="K414" s="277"/>
      <c r="L414" s="278"/>
      <c r="M414" s="205">
        <v>0</v>
      </c>
      <c r="N414" s="202"/>
    </row>
    <row r="415" spans="1:14" ht="23.1" customHeight="1" x14ac:dyDescent="0.25">
      <c r="A415" s="46" t="s">
        <v>170</v>
      </c>
      <c r="B415" s="92"/>
      <c r="C415" s="45" t="s">
        <v>174</v>
      </c>
      <c r="D415" s="92"/>
      <c r="E415" s="285" t="s">
        <v>177</v>
      </c>
      <c r="F415" s="285"/>
      <c r="G415" s="285"/>
      <c r="H415" s="285"/>
      <c r="I415" s="285"/>
      <c r="J415" s="251"/>
      <c r="K415" s="251"/>
      <c r="L415" s="252"/>
      <c r="M415" s="206">
        <v>4.1666666666666699E-2</v>
      </c>
      <c r="N415" s="203"/>
    </row>
    <row r="416" spans="1:14" ht="23.1" customHeight="1" x14ac:dyDescent="0.25">
      <c r="A416" s="46" t="s">
        <v>9</v>
      </c>
      <c r="B416" s="92"/>
      <c r="C416" s="45" t="s">
        <v>174</v>
      </c>
      <c r="D416" s="92"/>
      <c r="E416" s="250" t="s">
        <v>178</v>
      </c>
      <c r="F416" s="250"/>
      <c r="G416" s="250"/>
      <c r="H416" s="250"/>
      <c r="I416" s="250"/>
      <c r="J416" s="251"/>
      <c r="K416" s="251"/>
      <c r="L416" s="252"/>
      <c r="M416" s="206">
        <v>8.3333333333333301E-2</v>
      </c>
      <c r="N416" s="203"/>
    </row>
    <row r="417" spans="1:14" ht="23.1" customHeight="1" thickBot="1" x14ac:dyDescent="0.3">
      <c r="A417" s="56" t="s">
        <v>10</v>
      </c>
      <c r="B417" s="95"/>
      <c r="C417" s="57" t="s">
        <v>174</v>
      </c>
      <c r="D417" s="95"/>
      <c r="E417" s="253" t="s">
        <v>181</v>
      </c>
      <c r="F417" s="253"/>
      <c r="G417" s="253"/>
      <c r="H417" s="253"/>
      <c r="I417" s="253"/>
      <c r="J417" s="171">
        <v>10</v>
      </c>
      <c r="K417" s="171">
        <v>11</v>
      </c>
      <c r="L417" s="96" t="s">
        <v>593</v>
      </c>
      <c r="M417" s="206">
        <v>0.125</v>
      </c>
      <c r="N417" s="203"/>
    </row>
    <row r="418" spans="1:14" ht="23.1" customHeight="1" thickBot="1" x14ac:dyDescent="0.3">
      <c r="A418" s="58" t="s">
        <v>5</v>
      </c>
      <c r="B418" s="59" t="s">
        <v>185</v>
      </c>
      <c r="C418" s="39" t="s">
        <v>2</v>
      </c>
      <c r="D418" s="39" t="s">
        <v>3</v>
      </c>
      <c r="E418" s="97" t="s">
        <v>29</v>
      </c>
      <c r="F418" s="239" t="s">
        <v>17</v>
      </c>
      <c r="G418" s="239"/>
      <c r="H418" s="239"/>
      <c r="I418" s="239"/>
      <c r="J418" s="244" t="s">
        <v>18</v>
      </c>
      <c r="K418" s="244"/>
      <c r="L418" s="60" t="s">
        <v>579</v>
      </c>
      <c r="M418" s="206">
        <v>0.16666666666666699</v>
      </c>
      <c r="N418" s="203"/>
    </row>
    <row r="419" spans="1:14" ht="23.1" customHeight="1" x14ac:dyDescent="0.25">
      <c r="A419" s="264"/>
      <c r="B419" s="266" t="s">
        <v>0</v>
      </c>
      <c r="C419" s="307"/>
      <c r="D419" s="308"/>
      <c r="E419" s="310"/>
      <c r="F419" s="311"/>
      <c r="G419" s="240"/>
      <c r="H419" s="240"/>
      <c r="I419" s="240"/>
      <c r="J419" s="31"/>
      <c r="K419" s="254">
        <f>J419+J420+J421+J422</f>
        <v>0</v>
      </c>
      <c r="L419" s="312">
        <f>K419/J417</f>
        <v>0</v>
      </c>
      <c r="M419" s="206">
        <v>0.20833333333333301</v>
      </c>
      <c r="N419" s="203"/>
    </row>
    <row r="420" spans="1:14" ht="23.1" customHeight="1" x14ac:dyDescent="0.25">
      <c r="A420" s="258"/>
      <c r="B420" s="247"/>
      <c r="C420" s="265"/>
      <c r="D420" s="309"/>
      <c r="E420" s="263"/>
      <c r="F420" s="313"/>
      <c r="G420" s="241"/>
      <c r="H420" s="241"/>
      <c r="I420" s="241"/>
      <c r="J420" s="19"/>
      <c r="K420" s="255"/>
      <c r="L420" s="306"/>
      <c r="M420" s="206">
        <v>0.25</v>
      </c>
      <c r="N420" s="203"/>
    </row>
    <row r="421" spans="1:14" ht="23.1" customHeight="1" x14ac:dyDescent="0.25">
      <c r="A421" s="258"/>
      <c r="B421" s="247"/>
      <c r="C421" s="265"/>
      <c r="D421" s="309"/>
      <c r="E421" s="263"/>
      <c r="F421" s="313"/>
      <c r="G421" s="241"/>
      <c r="H421" s="241"/>
      <c r="I421" s="241"/>
      <c r="J421" s="19"/>
      <c r="K421" s="255"/>
      <c r="L421" s="306"/>
      <c r="M421" s="206">
        <v>0.29166666666666702</v>
      </c>
      <c r="N421" s="203"/>
    </row>
    <row r="422" spans="1:14" ht="23.1" customHeight="1" x14ac:dyDescent="0.25">
      <c r="A422" s="258"/>
      <c r="B422" s="247"/>
      <c r="C422" s="265"/>
      <c r="D422" s="309"/>
      <c r="E422" s="263"/>
      <c r="F422" s="301"/>
      <c r="G422" s="238"/>
      <c r="H422" s="238"/>
      <c r="I422" s="238"/>
      <c r="J422" s="103"/>
      <c r="K422" s="255"/>
      <c r="L422" s="306"/>
      <c r="M422" s="206">
        <v>0.33333333333333298</v>
      </c>
      <c r="N422" s="203"/>
    </row>
    <row r="423" spans="1:14" ht="23.1" customHeight="1" x14ac:dyDescent="0.25">
      <c r="A423" s="258"/>
      <c r="B423" s="44" t="s">
        <v>1</v>
      </c>
      <c r="C423" s="183"/>
      <c r="D423" s="27"/>
      <c r="E423" s="191"/>
      <c r="F423" s="314"/>
      <c r="G423" s="237"/>
      <c r="H423" s="237"/>
      <c r="I423" s="237"/>
      <c r="J423" s="24"/>
      <c r="K423" s="24">
        <f>J423</f>
        <v>0</v>
      </c>
      <c r="L423" s="29">
        <f>K423/J417</f>
        <v>0</v>
      </c>
      <c r="M423" s="206">
        <v>0.375</v>
      </c>
      <c r="N423" s="203"/>
    </row>
    <row r="424" spans="1:14" ht="23.1" customHeight="1" x14ac:dyDescent="0.25">
      <c r="A424" s="258"/>
      <c r="B424" s="247" t="s">
        <v>0</v>
      </c>
      <c r="C424" s="315"/>
      <c r="D424" s="316"/>
      <c r="E424" s="317"/>
      <c r="F424" s="300"/>
      <c r="G424" s="238"/>
      <c r="H424" s="238"/>
      <c r="I424" s="238"/>
      <c r="J424" s="103"/>
      <c r="K424" s="255">
        <f>J424+J425+J426+J427</f>
        <v>0</v>
      </c>
      <c r="L424" s="306">
        <f>K424/K417</f>
        <v>0</v>
      </c>
      <c r="M424" s="206">
        <v>0.41666666666666702</v>
      </c>
      <c r="N424" s="203"/>
    </row>
    <row r="425" spans="1:14" ht="23.1" customHeight="1" x14ac:dyDescent="0.25">
      <c r="A425" s="258"/>
      <c r="B425" s="247"/>
      <c r="C425" s="265"/>
      <c r="D425" s="309"/>
      <c r="E425" s="263"/>
      <c r="F425" s="300"/>
      <c r="G425" s="238"/>
      <c r="H425" s="238"/>
      <c r="I425" s="238"/>
      <c r="J425" s="103"/>
      <c r="K425" s="255"/>
      <c r="L425" s="306"/>
      <c r="M425" s="206">
        <v>0.45833333333333298</v>
      </c>
      <c r="N425" s="203"/>
    </row>
    <row r="426" spans="1:14" ht="23.1" customHeight="1" x14ac:dyDescent="0.25">
      <c r="A426" s="258"/>
      <c r="B426" s="247"/>
      <c r="C426" s="265"/>
      <c r="D426" s="309"/>
      <c r="E426" s="263"/>
      <c r="F426" s="300"/>
      <c r="G426" s="238"/>
      <c r="H426" s="238"/>
      <c r="I426" s="238"/>
      <c r="J426" s="101"/>
      <c r="K426" s="255"/>
      <c r="L426" s="306"/>
      <c r="M426" s="206">
        <v>0.5</v>
      </c>
      <c r="N426" s="203"/>
    </row>
    <row r="427" spans="1:14" ht="23.1" customHeight="1" x14ac:dyDescent="0.25">
      <c r="A427" s="258"/>
      <c r="B427" s="247"/>
      <c r="C427" s="265"/>
      <c r="D427" s="309"/>
      <c r="E427" s="263"/>
      <c r="F427" s="301"/>
      <c r="G427" s="238"/>
      <c r="H427" s="238"/>
      <c r="I427" s="238"/>
      <c r="J427" s="101"/>
      <c r="K427" s="255"/>
      <c r="L427" s="306"/>
      <c r="M427" s="206">
        <v>0.54166666666666696</v>
      </c>
      <c r="N427" s="203"/>
    </row>
    <row r="428" spans="1:14" ht="23.1" customHeight="1" x14ac:dyDescent="0.25">
      <c r="A428" s="258"/>
      <c r="B428" s="44" t="s">
        <v>1</v>
      </c>
      <c r="C428" s="183"/>
      <c r="D428" s="27"/>
      <c r="E428" s="192"/>
      <c r="F428" s="302"/>
      <c r="G428" s="245"/>
      <c r="H428" s="245"/>
      <c r="I428" s="245"/>
      <c r="J428" s="89"/>
      <c r="K428" s="26">
        <f>J428</f>
        <v>0</v>
      </c>
      <c r="L428" s="29">
        <f>K428/K417</f>
        <v>0</v>
      </c>
      <c r="M428" s="206">
        <v>0.58333333333333304</v>
      </c>
      <c r="N428" s="203"/>
    </row>
    <row r="429" spans="1:14" ht="23.1" customHeight="1" x14ac:dyDescent="0.25">
      <c r="A429" s="258"/>
      <c r="B429" s="247" t="s">
        <v>0</v>
      </c>
      <c r="C429" s="303"/>
      <c r="D429" s="304"/>
      <c r="E429" s="305"/>
      <c r="F429" s="295"/>
      <c r="G429" s="246"/>
      <c r="H429" s="246"/>
      <c r="I429" s="246"/>
      <c r="J429" s="101"/>
      <c r="K429" s="256">
        <f>J429+J430+J431+J432</f>
        <v>0</v>
      </c>
      <c r="L429" s="306">
        <f>K429/K417</f>
        <v>0</v>
      </c>
      <c r="M429" s="206">
        <v>0.625</v>
      </c>
      <c r="N429" s="203"/>
    </row>
    <row r="430" spans="1:14" ht="23.1" customHeight="1" x14ac:dyDescent="0.25">
      <c r="A430" s="258"/>
      <c r="B430" s="247"/>
      <c r="C430" s="249"/>
      <c r="D430" s="256"/>
      <c r="E430" s="282"/>
      <c r="F430" s="295"/>
      <c r="G430" s="246"/>
      <c r="H430" s="246"/>
      <c r="I430" s="246"/>
      <c r="J430" s="101"/>
      <c r="K430" s="256"/>
      <c r="L430" s="306"/>
      <c r="M430" s="206">
        <v>0.66666666666666696</v>
      </c>
      <c r="N430" s="203"/>
    </row>
    <row r="431" spans="1:14" ht="23.1" customHeight="1" x14ac:dyDescent="0.25">
      <c r="A431" s="258"/>
      <c r="B431" s="247"/>
      <c r="C431" s="249"/>
      <c r="D431" s="256"/>
      <c r="E431" s="282"/>
      <c r="F431" s="295"/>
      <c r="G431" s="246"/>
      <c r="H431" s="246"/>
      <c r="I431" s="246"/>
      <c r="J431" s="101"/>
      <c r="K431" s="256"/>
      <c r="L431" s="306"/>
      <c r="M431" s="206">
        <v>0.70833333333333304</v>
      </c>
      <c r="N431" s="203"/>
    </row>
    <row r="432" spans="1:14" ht="23.1" customHeight="1" x14ac:dyDescent="0.25">
      <c r="A432" s="258"/>
      <c r="B432" s="247"/>
      <c r="C432" s="249"/>
      <c r="D432" s="256"/>
      <c r="E432" s="282"/>
      <c r="F432" s="295"/>
      <c r="G432" s="238"/>
      <c r="H432" s="238"/>
      <c r="I432" s="238"/>
      <c r="J432" s="103"/>
      <c r="K432" s="256"/>
      <c r="L432" s="306"/>
      <c r="M432" s="206">
        <v>0.75</v>
      </c>
      <c r="N432" s="203"/>
    </row>
    <row r="433" spans="1:14" ht="23.1" customHeight="1" x14ac:dyDescent="0.25">
      <c r="A433" s="258"/>
      <c r="B433" s="44" t="s">
        <v>1</v>
      </c>
      <c r="C433" s="184"/>
      <c r="D433" s="27"/>
      <c r="E433" s="192"/>
      <c r="F433" s="294"/>
      <c r="G433" s="279"/>
      <c r="H433" s="279"/>
      <c r="I433" s="279"/>
      <c r="J433" s="27"/>
      <c r="K433" s="27">
        <f>J433</f>
        <v>0</v>
      </c>
      <c r="L433" s="29">
        <f>K433/K417</f>
        <v>0</v>
      </c>
      <c r="M433" s="206">
        <v>0.79166666666666696</v>
      </c>
      <c r="N433" s="203"/>
    </row>
    <row r="434" spans="1:14" ht="23.1" customHeight="1" x14ac:dyDescent="0.25">
      <c r="A434" s="258"/>
      <c r="B434" s="100" t="s">
        <v>0</v>
      </c>
      <c r="C434" s="185"/>
      <c r="D434" s="188"/>
      <c r="E434" s="193"/>
      <c r="F434" s="295"/>
      <c r="G434" s="246"/>
      <c r="H434" s="246"/>
      <c r="I434" s="246"/>
      <c r="J434" s="101"/>
      <c r="K434" s="101">
        <f>J434</f>
        <v>0</v>
      </c>
      <c r="L434" s="105">
        <f>K434/K417</f>
        <v>0</v>
      </c>
      <c r="M434" s="206">
        <v>0.83333333333333304</v>
      </c>
      <c r="N434" s="203"/>
    </row>
    <row r="435" spans="1:14" ht="23.1" customHeight="1" x14ac:dyDescent="0.25">
      <c r="A435" s="258" t="s">
        <v>11</v>
      </c>
      <c r="B435" s="259"/>
      <c r="C435" s="185"/>
      <c r="D435" s="189"/>
      <c r="E435" s="193"/>
      <c r="F435" s="246"/>
      <c r="G435" s="246"/>
      <c r="H435" s="246"/>
      <c r="I435" s="246"/>
      <c r="J435" s="101"/>
      <c r="K435" s="101">
        <f>J435</f>
        <v>0</v>
      </c>
      <c r="L435" s="105">
        <f>K435/K417</f>
        <v>0</v>
      </c>
      <c r="M435" s="206">
        <v>0.875</v>
      </c>
      <c r="N435" s="203"/>
    </row>
    <row r="436" spans="1:14" ht="23.1" customHeight="1" x14ac:dyDescent="0.25">
      <c r="A436" s="260" t="s">
        <v>6</v>
      </c>
      <c r="B436" s="261"/>
      <c r="C436" s="186"/>
      <c r="D436" s="190"/>
      <c r="E436" s="194"/>
      <c r="F436" s="296"/>
      <c r="G436" s="276"/>
      <c r="H436" s="276"/>
      <c r="I436" s="276"/>
      <c r="J436" s="20"/>
      <c r="K436" s="20">
        <f>J436</f>
        <v>0</v>
      </c>
      <c r="L436" s="30">
        <f>K436/K417</f>
        <v>0</v>
      </c>
      <c r="M436" s="206">
        <v>0.91666666666666696</v>
      </c>
      <c r="N436" s="203"/>
    </row>
    <row r="437" spans="1:14" ht="23.1" customHeight="1" x14ac:dyDescent="0.25">
      <c r="A437" s="260" t="s">
        <v>6</v>
      </c>
      <c r="B437" s="261"/>
      <c r="C437" s="187"/>
      <c r="D437" s="190"/>
      <c r="E437" s="194"/>
      <c r="F437" s="276"/>
      <c r="G437" s="276"/>
      <c r="H437" s="276"/>
      <c r="I437" s="276"/>
      <c r="J437" s="20"/>
      <c r="K437" s="20">
        <f>J437</f>
        <v>0</v>
      </c>
      <c r="L437" s="30">
        <f>K437/K417</f>
        <v>0</v>
      </c>
      <c r="M437" s="206">
        <v>0.95833333333333304</v>
      </c>
      <c r="N437" s="203"/>
    </row>
    <row r="438" spans="1:14" ht="23.1" customHeight="1" thickBot="1" x14ac:dyDescent="0.3">
      <c r="A438" s="290" t="s">
        <v>238</v>
      </c>
      <c r="B438" s="291"/>
      <c r="C438" s="61">
        <f>D419+D423+D424+D428+D429+D433+D434+D435+D436+D437</f>
        <v>0</v>
      </c>
      <c r="D438" s="93" t="s">
        <v>239</v>
      </c>
      <c r="E438" s="61">
        <f>SUM(E419:E437)/10</f>
        <v>0</v>
      </c>
      <c r="F438" s="318"/>
      <c r="G438" s="319"/>
      <c r="H438" s="319"/>
      <c r="I438" s="320"/>
      <c r="J438" s="42" t="s">
        <v>97</v>
      </c>
      <c r="K438" s="42">
        <f>SUM(K419:K437)</f>
        <v>0</v>
      </c>
      <c r="L438" s="50">
        <f>SUM(L419:L437)</f>
        <v>0</v>
      </c>
      <c r="M438" s="54" t="s">
        <v>97</v>
      </c>
      <c r="N438" s="204">
        <f>SUM(N414:N437)</f>
        <v>0</v>
      </c>
    </row>
    <row r="439" spans="1:14" ht="23.1" customHeight="1" thickBot="1" x14ac:dyDescent="0.3"/>
    <row r="440" spans="1:14" ht="23.1" customHeight="1" thickBot="1" x14ac:dyDescent="0.3">
      <c r="A440" s="273" t="s">
        <v>186</v>
      </c>
      <c r="B440" s="242"/>
      <c r="C440" s="242"/>
      <c r="D440" s="242"/>
      <c r="E440" s="242"/>
      <c r="F440" s="242"/>
      <c r="G440" s="242"/>
      <c r="H440" s="242"/>
      <c r="I440" s="242"/>
      <c r="J440" s="274">
        <v>42690</v>
      </c>
      <c r="K440" s="274"/>
      <c r="L440" s="293"/>
      <c r="M440" s="273" t="s">
        <v>182</v>
      </c>
      <c r="N440" s="243"/>
    </row>
    <row r="441" spans="1:14" ht="23.1" customHeight="1" x14ac:dyDescent="0.25">
      <c r="A441" s="283" t="s">
        <v>188</v>
      </c>
      <c r="B441" s="284"/>
      <c r="C441" s="284"/>
      <c r="D441" s="284"/>
      <c r="E441" s="286" t="s">
        <v>187</v>
      </c>
      <c r="F441" s="286"/>
      <c r="G441" s="286"/>
      <c r="H441" s="286"/>
      <c r="I441" s="286"/>
      <c r="J441" s="277"/>
      <c r="K441" s="277"/>
      <c r="L441" s="278"/>
      <c r="M441" s="205">
        <v>0</v>
      </c>
      <c r="N441" s="202"/>
    </row>
    <row r="442" spans="1:14" ht="23.1" customHeight="1" x14ac:dyDescent="0.25">
      <c r="A442" s="46" t="s">
        <v>170</v>
      </c>
      <c r="B442" s="92"/>
      <c r="C442" s="45" t="s">
        <v>174</v>
      </c>
      <c r="D442" s="92"/>
      <c r="E442" s="285" t="s">
        <v>177</v>
      </c>
      <c r="F442" s="285"/>
      <c r="G442" s="285"/>
      <c r="H442" s="285"/>
      <c r="I442" s="285"/>
      <c r="J442" s="251"/>
      <c r="K442" s="251"/>
      <c r="L442" s="252"/>
      <c r="M442" s="206">
        <v>4.1666666666666699E-2</v>
      </c>
      <c r="N442" s="203"/>
    </row>
    <row r="443" spans="1:14" ht="23.1" customHeight="1" x14ac:dyDescent="0.25">
      <c r="A443" s="46" t="s">
        <v>9</v>
      </c>
      <c r="B443" s="92"/>
      <c r="C443" s="45" t="s">
        <v>174</v>
      </c>
      <c r="D443" s="92"/>
      <c r="E443" s="250" t="s">
        <v>178</v>
      </c>
      <c r="F443" s="250"/>
      <c r="G443" s="250"/>
      <c r="H443" s="250"/>
      <c r="I443" s="250"/>
      <c r="J443" s="251"/>
      <c r="K443" s="251"/>
      <c r="L443" s="252"/>
      <c r="M443" s="206">
        <v>8.3333333333333301E-2</v>
      </c>
      <c r="N443" s="203"/>
    </row>
    <row r="444" spans="1:14" ht="23.1" customHeight="1" thickBot="1" x14ac:dyDescent="0.3">
      <c r="A444" s="56" t="s">
        <v>10</v>
      </c>
      <c r="B444" s="95"/>
      <c r="C444" s="57" t="s">
        <v>174</v>
      </c>
      <c r="D444" s="95"/>
      <c r="E444" s="253" t="s">
        <v>181</v>
      </c>
      <c r="F444" s="253"/>
      <c r="G444" s="253"/>
      <c r="H444" s="253"/>
      <c r="I444" s="253"/>
      <c r="J444" s="171">
        <v>10</v>
      </c>
      <c r="K444" s="171">
        <v>11</v>
      </c>
      <c r="L444" s="96" t="s">
        <v>593</v>
      </c>
      <c r="M444" s="206">
        <v>0.125</v>
      </c>
      <c r="N444" s="203"/>
    </row>
    <row r="445" spans="1:14" ht="23.1" customHeight="1" thickBot="1" x14ac:dyDescent="0.3">
      <c r="A445" s="58" t="s">
        <v>5</v>
      </c>
      <c r="B445" s="59" t="s">
        <v>185</v>
      </c>
      <c r="C445" s="39" t="s">
        <v>2</v>
      </c>
      <c r="D445" s="39" t="s">
        <v>3</v>
      </c>
      <c r="E445" s="97" t="s">
        <v>29</v>
      </c>
      <c r="F445" s="239" t="s">
        <v>17</v>
      </c>
      <c r="G445" s="239"/>
      <c r="H445" s="239"/>
      <c r="I445" s="239"/>
      <c r="J445" s="244" t="s">
        <v>18</v>
      </c>
      <c r="K445" s="244"/>
      <c r="L445" s="60" t="s">
        <v>579</v>
      </c>
      <c r="M445" s="206">
        <v>0.16666666666666699</v>
      </c>
      <c r="N445" s="203"/>
    </row>
    <row r="446" spans="1:14" ht="23.1" customHeight="1" x14ac:dyDescent="0.25">
      <c r="A446" s="264"/>
      <c r="B446" s="266" t="s">
        <v>0</v>
      </c>
      <c r="C446" s="307"/>
      <c r="D446" s="308"/>
      <c r="E446" s="310"/>
      <c r="F446" s="311"/>
      <c r="G446" s="240"/>
      <c r="H446" s="240"/>
      <c r="I446" s="240"/>
      <c r="J446" s="31"/>
      <c r="K446" s="254">
        <f>J446+J447+J448+J449</f>
        <v>0</v>
      </c>
      <c r="L446" s="312">
        <f>K446/J444</f>
        <v>0</v>
      </c>
      <c r="M446" s="206">
        <v>0.20833333333333301</v>
      </c>
      <c r="N446" s="203"/>
    </row>
    <row r="447" spans="1:14" ht="23.1" customHeight="1" x14ac:dyDescent="0.25">
      <c r="A447" s="258"/>
      <c r="B447" s="247"/>
      <c r="C447" s="265"/>
      <c r="D447" s="309"/>
      <c r="E447" s="263"/>
      <c r="F447" s="313"/>
      <c r="G447" s="241"/>
      <c r="H447" s="241"/>
      <c r="I447" s="241"/>
      <c r="J447" s="19"/>
      <c r="K447" s="255"/>
      <c r="L447" s="306"/>
      <c r="M447" s="206">
        <v>0.25</v>
      </c>
      <c r="N447" s="203"/>
    </row>
    <row r="448" spans="1:14" ht="23.1" customHeight="1" x14ac:dyDescent="0.25">
      <c r="A448" s="258"/>
      <c r="B448" s="247"/>
      <c r="C448" s="265"/>
      <c r="D448" s="309"/>
      <c r="E448" s="263"/>
      <c r="F448" s="313"/>
      <c r="G448" s="241"/>
      <c r="H448" s="241"/>
      <c r="I448" s="241"/>
      <c r="J448" s="19"/>
      <c r="K448" s="255"/>
      <c r="L448" s="306"/>
      <c r="M448" s="206">
        <v>0.29166666666666702</v>
      </c>
      <c r="N448" s="203"/>
    </row>
    <row r="449" spans="1:14" ht="23.1" customHeight="1" x14ac:dyDescent="0.25">
      <c r="A449" s="258"/>
      <c r="B449" s="247"/>
      <c r="C449" s="265"/>
      <c r="D449" s="309"/>
      <c r="E449" s="263"/>
      <c r="F449" s="301"/>
      <c r="G449" s="238"/>
      <c r="H449" s="238"/>
      <c r="I449" s="238"/>
      <c r="J449" s="103"/>
      <c r="K449" s="255"/>
      <c r="L449" s="306"/>
      <c r="M449" s="206">
        <v>0.33333333333333298</v>
      </c>
      <c r="N449" s="203"/>
    </row>
    <row r="450" spans="1:14" ht="23.1" customHeight="1" x14ac:dyDescent="0.25">
      <c r="A450" s="258"/>
      <c r="B450" s="44" t="s">
        <v>1</v>
      </c>
      <c r="C450" s="183"/>
      <c r="D450" s="27"/>
      <c r="E450" s="191"/>
      <c r="F450" s="314"/>
      <c r="G450" s="237"/>
      <c r="H450" s="237"/>
      <c r="I450" s="237"/>
      <c r="J450" s="24"/>
      <c r="K450" s="24">
        <f>J450</f>
        <v>0</v>
      </c>
      <c r="L450" s="29">
        <f>K450/J444</f>
        <v>0</v>
      </c>
      <c r="M450" s="206">
        <v>0.375</v>
      </c>
      <c r="N450" s="203"/>
    </row>
    <row r="451" spans="1:14" ht="23.1" customHeight="1" x14ac:dyDescent="0.25">
      <c r="A451" s="258"/>
      <c r="B451" s="247" t="s">
        <v>0</v>
      </c>
      <c r="C451" s="315"/>
      <c r="D451" s="316"/>
      <c r="E451" s="317"/>
      <c r="F451" s="300"/>
      <c r="G451" s="238"/>
      <c r="H451" s="238"/>
      <c r="I451" s="238"/>
      <c r="J451" s="103"/>
      <c r="K451" s="255">
        <f>J451+J452+J453+J454</f>
        <v>0</v>
      </c>
      <c r="L451" s="306">
        <f>K451/K444</f>
        <v>0</v>
      </c>
      <c r="M451" s="206">
        <v>0.41666666666666702</v>
      </c>
      <c r="N451" s="203"/>
    </row>
    <row r="452" spans="1:14" ht="23.1" customHeight="1" x14ac:dyDescent="0.25">
      <c r="A452" s="258"/>
      <c r="B452" s="247"/>
      <c r="C452" s="265"/>
      <c r="D452" s="309"/>
      <c r="E452" s="263"/>
      <c r="F452" s="300"/>
      <c r="G452" s="238"/>
      <c r="H452" s="238"/>
      <c r="I452" s="238"/>
      <c r="J452" s="103"/>
      <c r="K452" s="255"/>
      <c r="L452" s="306"/>
      <c r="M452" s="206">
        <v>0.45833333333333298</v>
      </c>
      <c r="N452" s="203"/>
    </row>
    <row r="453" spans="1:14" ht="23.1" customHeight="1" x14ac:dyDescent="0.25">
      <c r="A453" s="258"/>
      <c r="B453" s="247"/>
      <c r="C453" s="265"/>
      <c r="D453" s="309"/>
      <c r="E453" s="263"/>
      <c r="F453" s="300"/>
      <c r="G453" s="238"/>
      <c r="H453" s="238"/>
      <c r="I453" s="238"/>
      <c r="J453" s="101"/>
      <c r="K453" s="255"/>
      <c r="L453" s="306"/>
      <c r="M453" s="206">
        <v>0.5</v>
      </c>
      <c r="N453" s="203"/>
    </row>
    <row r="454" spans="1:14" ht="23.1" customHeight="1" x14ac:dyDescent="0.25">
      <c r="A454" s="258"/>
      <c r="B454" s="247"/>
      <c r="C454" s="265"/>
      <c r="D454" s="309"/>
      <c r="E454" s="263"/>
      <c r="F454" s="301"/>
      <c r="G454" s="238"/>
      <c r="H454" s="238"/>
      <c r="I454" s="238"/>
      <c r="J454" s="101"/>
      <c r="K454" s="255"/>
      <c r="L454" s="306"/>
      <c r="M454" s="206">
        <v>0.54166666666666696</v>
      </c>
      <c r="N454" s="203"/>
    </row>
    <row r="455" spans="1:14" ht="23.1" customHeight="1" x14ac:dyDescent="0.25">
      <c r="A455" s="258"/>
      <c r="B455" s="44" t="s">
        <v>1</v>
      </c>
      <c r="C455" s="183"/>
      <c r="D455" s="27"/>
      <c r="E455" s="192"/>
      <c r="F455" s="302"/>
      <c r="G455" s="245"/>
      <c r="H455" s="245"/>
      <c r="I455" s="245"/>
      <c r="J455" s="89"/>
      <c r="K455" s="26">
        <f>J455</f>
        <v>0</v>
      </c>
      <c r="L455" s="29">
        <f>K455/K444</f>
        <v>0</v>
      </c>
      <c r="M455" s="206">
        <v>0.58333333333333304</v>
      </c>
      <c r="N455" s="203"/>
    </row>
    <row r="456" spans="1:14" ht="23.1" customHeight="1" x14ac:dyDescent="0.25">
      <c r="A456" s="258"/>
      <c r="B456" s="247" t="s">
        <v>0</v>
      </c>
      <c r="C456" s="303"/>
      <c r="D456" s="304"/>
      <c r="E456" s="305"/>
      <c r="F456" s="295"/>
      <c r="G456" s="246"/>
      <c r="H456" s="246"/>
      <c r="I456" s="246"/>
      <c r="J456" s="101"/>
      <c r="K456" s="256">
        <f>J456+J457+J458+J459</f>
        <v>0</v>
      </c>
      <c r="L456" s="306">
        <f>K456/K444</f>
        <v>0</v>
      </c>
      <c r="M456" s="206">
        <v>0.625</v>
      </c>
      <c r="N456" s="203"/>
    </row>
    <row r="457" spans="1:14" ht="23.1" customHeight="1" x14ac:dyDescent="0.25">
      <c r="A457" s="258"/>
      <c r="B457" s="247"/>
      <c r="C457" s="249"/>
      <c r="D457" s="256"/>
      <c r="E457" s="282"/>
      <c r="F457" s="295"/>
      <c r="G457" s="246"/>
      <c r="H457" s="246"/>
      <c r="I457" s="246"/>
      <c r="J457" s="101"/>
      <c r="K457" s="256"/>
      <c r="L457" s="306"/>
      <c r="M457" s="206">
        <v>0.66666666666666696</v>
      </c>
      <c r="N457" s="203"/>
    </row>
    <row r="458" spans="1:14" ht="23.1" customHeight="1" x14ac:dyDescent="0.25">
      <c r="A458" s="258"/>
      <c r="B458" s="247"/>
      <c r="C458" s="249"/>
      <c r="D458" s="256"/>
      <c r="E458" s="282"/>
      <c r="F458" s="295"/>
      <c r="G458" s="246"/>
      <c r="H458" s="246"/>
      <c r="I458" s="246"/>
      <c r="J458" s="101"/>
      <c r="K458" s="256"/>
      <c r="L458" s="306"/>
      <c r="M458" s="206">
        <v>0.70833333333333304</v>
      </c>
      <c r="N458" s="203"/>
    </row>
    <row r="459" spans="1:14" ht="23.1" customHeight="1" x14ac:dyDescent="0.25">
      <c r="A459" s="258"/>
      <c r="B459" s="247"/>
      <c r="C459" s="249"/>
      <c r="D459" s="256"/>
      <c r="E459" s="282"/>
      <c r="F459" s="295"/>
      <c r="G459" s="238"/>
      <c r="H459" s="238"/>
      <c r="I459" s="238"/>
      <c r="J459" s="103"/>
      <c r="K459" s="256"/>
      <c r="L459" s="306"/>
      <c r="M459" s="206">
        <v>0.75</v>
      </c>
      <c r="N459" s="203"/>
    </row>
    <row r="460" spans="1:14" ht="23.1" customHeight="1" x14ac:dyDescent="0.25">
      <c r="A460" s="258"/>
      <c r="B460" s="44" t="s">
        <v>1</v>
      </c>
      <c r="C460" s="184"/>
      <c r="D460" s="27"/>
      <c r="E460" s="192"/>
      <c r="F460" s="294"/>
      <c r="G460" s="279"/>
      <c r="H460" s="279"/>
      <c r="I460" s="279"/>
      <c r="J460" s="27"/>
      <c r="K460" s="27">
        <f>J460</f>
        <v>0</v>
      </c>
      <c r="L460" s="29">
        <f>K460/K444</f>
        <v>0</v>
      </c>
      <c r="M460" s="206">
        <v>0.79166666666666696</v>
      </c>
      <c r="N460" s="203"/>
    </row>
    <row r="461" spans="1:14" ht="23.1" customHeight="1" x14ac:dyDescent="0.25">
      <c r="A461" s="258"/>
      <c r="B461" s="100" t="s">
        <v>0</v>
      </c>
      <c r="C461" s="185"/>
      <c r="D461" s="188"/>
      <c r="E461" s="193"/>
      <c r="F461" s="295"/>
      <c r="G461" s="246"/>
      <c r="H461" s="246"/>
      <c r="I461" s="246"/>
      <c r="J461" s="101"/>
      <c r="K461" s="101">
        <f>J461</f>
        <v>0</v>
      </c>
      <c r="L461" s="105">
        <f>K461/K444</f>
        <v>0</v>
      </c>
      <c r="M461" s="206">
        <v>0.83333333333333304</v>
      </c>
      <c r="N461" s="203"/>
    </row>
    <row r="462" spans="1:14" ht="23.1" customHeight="1" x14ac:dyDescent="0.25">
      <c r="A462" s="258" t="s">
        <v>11</v>
      </c>
      <c r="B462" s="259"/>
      <c r="C462" s="185"/>
      <c r="D462" s="189"/>
      <c r="E462" s="193"/>
      <c r="F462" s="246"/>
      <c r="G462" s="246"/>
      <c r="H462" s="246"/>
      <c r="I462" s="246"/>
      <c r="J462" s="101"/>
      <c r="K462" s="101">
        <f>J462</f>
        <v>0</v>
      </c>
      <c r="L462" s="105">
        <f>K462/K444</f>
        <v>0</v>
      </c>
      <c r="M462" s="206">
        <v>0.875</v>
      </c>
      <c r="N462" s="203"/>
    </row>
    <row r="463" spans="1:14" ht="23.1" customHeight="1" x14ac:dyDescent="0.25">
      <c r="A463" s="260" t="s">
        <v>6</v>
      </c>
      <c r="B463" s="261"/>
      <c r="C463" s="186"/>
      <c r="D463" s="190"/>
      <c r="E463" s="194"/>
      <c r="F463" s="296"/>
      <c r="G463" s="276"/>
      <c r="H463" s="276"/>
      <c r="I463" s="276"/>
      <c r="J463" s="20"/>
      <c r="K463" s="20">
        <f>J463</f>
        <v>0</v>
      </c>
      <c r="L463" s="30">
        <f>K463/K444</f>
        <v>0</v>
      </c>
      <c r="M463" s="206">
        <v>0.91666666666666696</v>
      </c>
      <c r="N463" s="203"/>
    </row>
    <row r="464" spans="1:14" ht="23.1" customHeight="1" x14ac:dyDescent="0.25">
      <c r="A464" s="260" t="s">
        <v>6</v>
      </c>
      <c r="B464" s="261"/>
      <c r="C464" s="187"/>
      <c r="D464" s="190"/>
      <c r="E464" s="194"/>
      <c r="F464" s="276"/>
      <c r="G464" s="276"/>
      <c r="H464" s="276"/>
      <c r="I464" s="276"/>
      <c r="J464" s="20"/>
      <c r="K464" s="20">
        <f>J464</f>
        <v>0</v>
      </c>
      <c r="L464" s="30">
        <f>K464/K444</f>
        <v>0</v>
      </c>
      <c r="M464" s="206">
        <v>0.95833333333333304</v>
      </c>
      <c r="N464" s="203"/>
    </row>
    <row r="465" spans="1:14" ht="23.1" customHeight="1" thickBot="1" x14ac:dyDescent="0.3">
      <c r="A465" s="290" t="s">
        <v>238</v>
      </c>
      <c r="B465" s="291"/>
      <c r="C465" s="61">
        <f>D446+D450+D451+D455+D456+D460+D461+D462+D463+D464</f>
        <v>0</v>
      </c>
      <c r="D465" s="93" t="s">
        <v>239</v>
      </c>
      <c r="E465" s="61">
        <f>SUM(E446:E464)/10</f>
        <v>0</v>
      </c>
      <c r="F465" s="318"/>
      <c r="G465" s="319"/>
      <c r="H465" s="319"/>
      <c r="I465" s="320"/>
      <c r="J465" s="42" t="s">
        <v>97</v>
      </c>
      <c r="K465" s="42">
        <f>SUM(K446:K464)</f>
        <v>0</v>
      </c>
      <c r="L465" s="50">
        <f>SUM(L446:L464)</f>
        <v>0</v>
      </c>
      <c r="M465" s="54" t="s">
        <v>97</v>
      </c>
      <c r="N465" s="204">
        <f>SUM(N441:N464)</f>
        <v>0</v>
      </c>
    </row>
    <row r="466" spans="1:14" ht="23.1" customHeight="1" thickBot="1" x14ac:dyDescent="0.3"/>
    <row r="467" spans="1:14" ht="23.1" customHeight="1" thickBot="1" x14ac:dyDescent="0.3">
      <c r="A467" s="273" t="s">
        <v>186</v>
      </c>
      <c r="B467" s="242"/>
      <c r="C467" s="242"/>
      <c r="D467" s="242"/>
      <c r="E467" s="242"/>
      <c r="F467" s="242"/>
      <c r="G467" s="242"/>
      <c r="H467" s="242"/>
      <c r="I467" s="242"/>
      <c r="J467" s="274">
        <v>42691</v>
      </c>
      <c r="K467" s="274"/>
      <c r="L467" s="293"/>
      <c r="M467" s="273" t="s">
        <v>182</v>
      </c>
      <c r="N467" s="243"/>
    </row>
    <row r="468" spans="1:14" ht="23.1" customHeight="1" x14ac:dyDescent="0.25">
      <c r="A468" s="283" t="s">
        <v>188</v>
      </c>
      <c r="B468" s="284"/>
      <c r="C468" s="284"/>
      <c r="D468" s="284"/>
      <c r="E468" s="286" t="s">
        <v>187</v>
      </c>
      <c r="F468" s="286"/>
      <c r="G468" s="286"/>
      <c r="H468" s="286"/>
      <c r="I468" s="286"/>
      <c r="J468" s="277"/>
      <c r="K468" s="277"/>
      <c r="L468" s="278"/>
      <c r="M468" s="205">
        <v>0</v>
      </c>
      <c r="N468" s="202"/>
    </row>
    <row r="469" spans="1:14" ht="23.1" customHeight="1" x14ac:dyDescent="0.25">
      <c r="A469" s="46" t="s">
        <v>170</v>
      </c>
      <c r="B469" s="92"/>
      <c r="C469" s="45" t="s">
        <v>174</v>
      </c>
      <c r="D469" s="92"/>
      <c r="E469" s="285" t="s">
        <v>177</v>
      </c>
      <c r="F469" s="285"/>
      <c r="G469" s="285"/>
      <c r="H469" s="285"/>
      <c r="I469" s="285"/>
      <c r="J469" s="251"/>
      <c r="K469" s="251"/>
      <c r="L469" s="252"/>
      <c r="M469" s="206">
        <v>4.1666666666666699E-2</v>
      </c>
      <c r="N469" s="203"/>
    </row>
    <row r="470" spans="1:14" ht="23.1" customHeight="1" x14ac:dyDescent="0.25">
      <c r="A470" s="46" t="s">
        <v>9</v>
      </c>
      <c r="B470" s="92"/>
      <c r="C470" s="45" t="s">
        <v>174</v>
      </c>
      <c r="D470" s="92"/>
      <c r="E470" s="250" t="s">
        <v>178</v>
      </c>
      <c r="F470" s="250"/>
      <c r="G470" s="250"/>
      <c r="H470" s="250"/>
      <c r="I470" s="250"/>
      <c r="J470" s="251"/>
      <c r="K470" s="251"/>
      <c r="L470" s="252"/>
      <c r="M470" s="206">
        <v>8.3333333333333301E-2</v>
      </c>
      <c r="N470" s="203"/>
    </row>
    <row r="471" spans="1:14" ht="23.1" customHeight="1" thickBot="1" x14ac:dyDescent="0.3">
      <c r="A471" s="56" t="s">
        <v>10</v>
      </c>
      <c r="B471" s="95"/>
      <c r="C471" s="57" t="s">
        <v>174</v>
      </c>
      <c r="D471" s="95"/>
      <c r="E471" s="253" t="s">
        <v>181</v>
      </c>
      <c r="F471" s="253"/>
      <c r="G471" s="253"/>
      <c r="H471" s="253"/>
      <c r="I471" s="253"/>
      <c r="J471" s="171">
        <v>10</v>
      </c>
      <c r="K471" s="171">
        <v>11</v>
      </c>
      <c r="L471" s="96" t="s">
        <v>593</v>
      </c>
      <c r="M471" s="206">
        <v>0.125</v>
      </c>
      <c r="N471" s="203"/>
    </row>
    <row r="472" spans="1:14" ht="23.1" customHeight="1" thickBot="1" x14ac:dyDescent="0.3">
      <c r="A472" s="58" t="s">
        <v>5</v>
      </c>
      <c r="B472" s="59" t="s">
        <v>185</v>
      </c>
      <c r="C472" s="39" t="s">
        <v>2</v>
      </c>
      <c r="D472" s="39" t="s">
        <v>3</v>
      </c>
      <c r="E472" s="97" t="s">
        <v>29</v>
      </c>
      <c r="F472" s="239" t="s">
        <v>17</v>
      </c>
      <c r="G472" s="239"/>
      <c r="H472" s="239"/>
      <c r="I472" s="239"/>
      <c r="J472" s="244" t="s">
        <v>18</v>
      </c>
      <c r="K472" s="244"/>
      <c r="L472" s="60" t="s">
        <v>579</v>
      </c>
      <c r="M472" s="206">
        <v>0.16666666666666699</v>
      </c>
      <c r="N472" s="203"/>
    </row>
    <row r="473" spans="1:14" ht="23.1" customHeight="1" x14ac:dyDescent="0.25">
      <c r="A473" s="264"/>
      <c r="B473" s="266" t="s">
        <v>0</v>
      </c>
      <c r="C473" s="307"/>
      <c r="D473" s="308"/>
      <c r="E473" s="310"/>
      <c r="F473" s="311"/>
      <c r="G473" s="240"/>
      <c r="H473" s="240"/>
      <c r="I473" s="240"/>
      <c r="J473" s="31"/>
      <c r="K473" s="254">
        <f>J473+J474+J475+J476</f>
        <v>0</v>
      </c>
      <c r="L473" s="312">
        <f>K473/J471</f>
        <v>0</v>
      </c>
      <c r="M473" s="206">
        <v>0.20833333333333301</v>
      </c>
      <c r="N473" s="203"/>
    </row>
    <row r="474" spans="1:14" ht="23.1" customHeight="1" x14ac:dyDescent="0.25">
      <c r="A474" s="258"/>
      <c r="B474" s="247"/>
      <c r="C474" s="265"/>
      <c r="D474" s="309"/>
      <c r="E474" s="263"/>
      <c r="F474" s="313"/>
      <c r="G474" s="241"/>
      <c r="H474" s="241"/>
      <c r="I474" s="241"/>
      <c r="J474" s="19"/>
      <c r="K474" s="255"/>
      <c r="L474" s="306"/>
      <c r="M474" s="206">
        <v>0.25</v>
      </c>
      <c r="N474" s="203"/>
    </row>
    <row r="475" spans="1:14" ht="23.1" customHeight="1" x14ac:dyDescent="0.25">
      <c r="A475" s="258"/>
      <c r="B475" s="247"/>
      <c r="C475" s="265"/>
      <c r="D475" s="309"/>
      <c r="E475" s="263"/>
      <c r="F475" s="313"/>
      <c r="G475" s="241"/>
      <c r="H475" s="241"/>
      <c r="I475" s="241"/>
      <c r="J475" s="19"/>
      <c r="K475" s="255"/>
      <c r="L475" s="306"/>
      <c r="M475" s="206">
        <v>0.29166666666666702</v>
      </c>
      <c r="N475" s="203"/>
    </row>
    <row r="476" spans="1:14" ht="23.1" customHeight="1" x14ac:dyDescent="0.25">
      <c r="A476" s="258"/>
      <c r="B476" s="247"/>
      <c r="C476" s="265"/>
      <c r="D476" s="309"/>
      <c r="E476" s="263"/>
      <c r="F476" s="301"/>
      <c r="G476" s="238"/>
      <c r="H476" s="238"/>
      <c r="I476" s="238"/>
      <c r="J476" s="103"/>
      <c r="K476" s="255"/>
      <c r="L476" s="306"/>
      <c r="M476" s="206">
        <v>0.33333333333333298</v>
      </c>
      <c r="N476" s="203"/>
    </row>
    <row r="477" spans="1:14" ht="23.1" customHeight="1" x14ac:dyDescent="0.25">
      <c r="A477" s="258"/>
      <c r="B477" s="44" t="s">
        <v>1</v>
      </c>
      <c r="C477" s="183"/>
      <c r="D477" s="27"/>
      <c r="E477" s="191"/>
      <c r="F477" s="314"/>
      <c r="G477" s="237"/>
      <c r="H477" s="237"/>
      <c r="I477" s="237"/>
      <c r="J477" s="24"/>
      <c r="K477" s="24">
        <f>J477</f>
        <v>0</v>
      </c>
      <c r="L477" s="29">
        <f>K477/J471</f>
        <v>0</v>
      </c>
      <c r="M477" s="206">
        <v>0.375</v>
      </c>
      <c r="N477" s="203"/>
    </row>
    <row r="478" spans="1:14" ht="23.1" customHeight="1" x14ac:dyDescent="0.25">
      <c r="A478" s="258"/>
      <c r="B478" s="247" t="s">
        <v>0</v>
      </c>
      <c r="C478" s="315"/>
      <c r="D478" s="316"/>
      <c r="E478" s="317"/>
      <c r="F478" s="300"/>
      <c r="G478" s="238"/>
      <c r="H478" s="238"/>
      <c r="I478" s="238"/>
      <c r="J478" s="103"/>
      <c r="K478" s="255">
        <f>J478+J479+J480+J481</f>
        <v>0</v>
      </c>
      <c r="L478" s="306">
        <f>K478/K471</f>
        <v>0</v>
      </c>
      <c r="M478" s="206">
        <v>0.41666666666666702</v>
      </c>
      <c r="N478" s="203"/>
    </row>
    <row r="479" spans="1:14" ht="23.1" customHeight="1" x14ac:dyDescent="0.25">
      <c r="A479" s="258"/>
      <c r="B479" s="247"/>
      <c r="C479" s="265"/>
      <c r="D479" s="309"/>
      <c r="E479" s="263"/>
      <c r="F479" s="300"/>
      <c r="G479" s="238"/>
      <c r="H479" s="238"/>
      <c r="I479" s="238"/>
      <c r="J479" s="103"/>
      <c r="K479" s="255"/>
      <c r="L479" s="306"/>
      <c r="M479" s="206">
        <v>0.45833333333333298</v>
      </c>
      <c r="N479" s="203"/>
    </row>
    <row r="480" spans="1:14" ht="23.1" customHeight="1" x14ac:dyDescent="0.25">
      <c r="A480" s="258"/>
      <c r="B480" s="247"/>
      <c r="C480" s="265"/>
      <c r="D480" s="309"/>
      <c r="E480" s="263"/>
      <c r="F480" s="300"/>
      <c r="G480" s="238"/>
      <c r="H480" s="238"/>
      <c r="I480" s="238"/>
      <c r="J480" s="101"/>
      <c r="K480" s="255"/>
      <c r="L480" s="306"/>
      <c r="M480" s="206">
        <v>0.5</v>
      </c>
      <c r="N480" s="203"/>
    </row>
    <row r="481" spans="1:14" ht="23.1" customHeight="1" x14ac:dyDescent="0.25">
      <c r="A481" s="258"/>
      <c r="B481" s="247"/>
      <c r="C481" s="265"/>
      <c r="D481" s="309"/>
      <c r="E481" s="263"/>
      <c r="F481" s="301"/>
      <c r="G481" s="238"/>
      <c r="H481" s="238"/>
      <c r="I481" s="238"/>
      <c r="J481" s="101"/>
      <c r="K481" s="255"/>
      <c r="L481" s="306"/>
      <c r="M481" s="206">
        <v>0.54166666666666696</v>
      </c>
      <c r="N481" s="203"/>
    </row>
    <row r="482" spans="1:14" ht="23.1" customHeight="1" x14ac:dyDescent="0.25">
      <c r="A482" s="258"/>
      <c r="B482" s="44" t="s">
        <v>1</v>
      </c>
      <c r="C482" s="183"/>
      <c r="D482" s="27"/>
      <c r="E482" s="192"/>
      <c r="F482" s="302"/>
      <c r="G482" s="245"/>
      <c r="H482" s="245"/>
      <c r="I482" s="245"/>
      <c r="J482" s="89"/>
      <c r="K482" s="26">
        <f>J482</f>
        <v>0</v>
      </c>
      <c r="L482" s="29">
        <f>K482/K471</f>
        <v>0</v>
      </c>
      <c r="M482" s="206">
        <v>0.58333333333333304</v>
      </c>
      <c r="N482" s="203"/>
    </row>
    <row r="483" spans="1:14" ht="23.1" customHeight="1" x14ac:dyDescent="0.25">
      <c r="A483" s="258"/>
      <c r="B483" s="247" t="s">
        <v>0</v>
      </c>
      <c r="C483" s="303"/>
      <c r="D483" s="304"/>
      <c r="E483" s="305"/>
      <c r="F483" s="295"/>
      <c r="G483" s="246"/>
      <c r="H483" s="246"/>
      <c r="I483" s="246"/>
      <c r="J483" s="101"/>
      <c r="K483" s="256">
        <f>J483+J484+J485+J486</f>
        <v>0</v>
      </c>
      <c r="L483" s="306">
        <f>K483/K471</f>
        <v>0</v>
      </c>
      <c r="M483" s="206">
        <v>0.625</v>
      </c>
      <c r="N483" s="203"/>
    </row>
    <row r="484" spans="1:14" ht="23.1" customHeight="1" x14ac:dyDescent="0.25">
      <c r="A484" s="258"/>
      <c r="B484" s="247"/>
      <c r="C484" s="249"/>
      <c r="D484" s="256"/>
      <c r="E484" s="282"/>
      <c r="F484" s="295"/>
      <c r="G484" s="246"/>
      <c r="H484" s="246"/>
      <c r="I484" s="246"/>
      <c r="J484" s="101"/>
      <c r="K484" s="256"/>
      <c r="L484" s="306"/>
      <c r="M484" s="206">
        <v>0.66666666666666696</v>
      </c>
      <c r="N484" s="203"/>
    </row>
    <row r="485" spans="1:14" ht="23.1" customHeight="1" x14ac:dyDescent="0.25">
      <c r="A485" s="258"/>
      <c r="B485" s="247"/>
      <c r="C485" s="249"/>
      <c r="D485" s="256"/>
      <c r="E485" s="282"/>
      <c r="F485" s="295"/>
      <c r="G485" s="246"/>
      <c r="H485" s="246"/>
      <c r="I485" s="246"/>
      <c r="J485" s="101"/>
      <c r="K485" s="256"/>
      <c r="L485" s="306"/>
      <c r="M485" s="206">
        <v>0.70833333333333304</v>
      </c>
      <c r="N485" s="203"/>
    </row>
    <row r="486" spans="1:14" ht="23.1" customHeight="1" x14ac:dyDescent="0.25">
      <c r="A486" s="258"/>
      <c r="B486" s="247"/>
      <c r="C486" s="249"/>
      <c r="D486" s="256"/>
      <c r="E486" s="282"/>
      <c r="F486" s="295"/>
      <c r="G486" s="238"/>
      <c r="H486" s="238"/>
      <c r="I486" s="238"/>
      <c r="J486" s="103"/>
      <c r="K486" s="256"/>
      <c r="L486" s="306"/>
      <c r="M486" s="206">
        <v>0.75</v>
      </c>
      <c r="N486" s="203"/>
    </row>
    <row r="487" spans="1:14" ht="23.1" customHeight="1" x14ac:dyDescent="0.25">
      <c r="A487" s="258"/>
      <c r="B487" s="44" t="s">
        <v>1</v>
      </c>
      <c r="C487" s="184"/>
      <c r="D487" s="27"/>
      <c r="E487" s="192"/>
      <c r="F487" s="294"/>
      <c r="G487" s="279"/>
      <c r="H487" s="279"/>
      <c r="I487" s="279"/>
      <c r="J487" s="27"/>
      <c r="K487" s="27">
        <f>J487</f>
        <v>0</v>
      </c>
      <c r="L487" s="29">
        <f>K487/K471</f>
        <v>0</v>
      </c>
      <c r="M487" s="206">
        <v>0.79166666666666696</v>
      </c>
      <c r="N487" s="203"/>
    </row>
    <row r="488" spans="1:14" ht="23.1" customHeight="1" x14ac:dyDescent="0.25">
      <c r="A488" s="258"/>
      <c r="B488" s="100" t="s">
        <v>0</v>
      </c>
      <c r="C488" s="185"/>
      <c r="D488" s="188"/>
      <c r="E488" s="193"/>
      <c r="F488" s="295"/>
      <c r="G488" s="246"/>
      <c r="H488" s="246"/>
      <c r="I488" s="246"/>
      <c r="J488" s="101"/>
      <c r="K488" s="101">
        <f>J488</f>
        <v>0</v>
      </c>
      <c r="L488" s="105">
        <f>K488/K471</f>
        <v>0</v>
      </c>
      <c r="M488" s="206">
        <v>0.83333333333333304</v>
      </c>
      <c r="N488" s="203"/>
    </row>
    <row r="489" spans="1:14" ht="23.1" customHeight="1" x14ac:dyDescent="0.25">
      <c r="A489" s="258" t="s">
        <v>11</v>
      </c>
      <c r="B489" s="259"/>
      <c r="C489" s="185"/>
      <c r="D489" s="189"/>
      <c r="E489" s="193"/>
      <c r="F489" s="246"/>
      <c r="G489" s="246"/>
      <c r="H489" s="246"/>
      <c r="I489" s="246"/>
      <c r="J489" s="101"/>
      <c r="K489" s="101">
        <f>J489</f>
        <v>0</v>
      </c>
      <c r="L489" s="105">
        <f>K489/K471</f>
        <v>0</v>
      </c>
      <c r="M489" s="206">
        <v>0.875</v>
      </c>
      <c r="N489" s="203"/>
    </row>
    <row r="490" spans="1:14" ht="23.1" customHeight="1" x14ac:dyDescent="0.25">
      <c r="A490" s="260" t="s">
        <v>6</v>
      </c>
      <c r="B490" s="261"/>
      <c r="C490" s="186"/>
      <c r="D490" s="190"/>
      <c r="E490" s="194"/>
      <c r="F490" s="296"/>
      <c r="G490" s="276"/>
      <c r="H490" s="276"/>
      <c r="I490" s="276"/>
      <c r="J490" s="20"/>
      <c r="K490" s="20">
        <f>J490</f>
        <v>0</v>
      </c>
      <c r="L490" s="30">
        <f>K490/K471</f>
        <v>0</v>
      </c>
      <c r="M490" s="206">
        <v>0.91666666666666696</v>
      </c>
      <c r="N490" s="203"/>
    </row>
    <row r="491" spans="1:14" ht="23.1" customHeight="1" x14ac:dyDescent="0.25">
      <c r="A491" s="260" t="s">
        <v>6</v>
      </c>
      <c r="B491" s="261"/>
      <c r="C491" s="187"/>
      <c r="D491" s="190"/>
      <c r="E491" s="194"/>
      <c r="F491" s="276"/>
      <c r="G491" s="276"/>
      <c r="H491" s="276"/>
      <c r="I491" s="276"/>
      <c r="J491" s="20"/>
      <c r="K491" s="20">
        <f>J491</f>
        <v>0</v>
      </c>
      <c r="L491" s="30">
        <f>K491/K471</f>
        <v>0</v>
      </c>
      <c r="M491" s="206">
        <v>0.95833333333333304</v>
      </c>
      <c r="N491" s="203"/>
    </row>
    <row r="492" spans="1:14" ht="23.1" customHeight="1" thickBot="1" x14ac:dyDescent="0.3">
      <c r="A492" s="290" t="s">
        <v>238</v>
      </c>
      <c r="B492" s="291"/>
      <c r="C492" s="61">
        <f>D473+D477+D478+D482+D483+D487+D488+D489+D490+D491</f>
        <v>0</v>
      </c>
      <c r="D492" s="93" t="s">
        <v>239</v>
      </c>
      <c r="E492" s="61">
        <f>SUM(E473:E491)/10</f>
        <v>0</v>
      </c>
      <c r="F492" s="318"/>
      <c r="G492" s="319"/>
      <c r="H492" s="319"/>
      <c r="I492" s="320"/>
      <c r="J492" s="42" t="s">
        <v>97</v>
      </c>
      <c r="K492" s="42">
        <f>SUM(K473:K491)</f>
        <v>0</v>
      </c>
      <c r="L492" s="50">
        <f>SUM(L473:L491)</f>
        <v>0</v>
      </c>
      <c r="M492" s="54" t="s">
        <v>97</v>
      </c>
      <c r="N492" s="204">
        <f>SUM(N468:N491)</f>
        <v>0</v>
      </c>
    </row>
    <row r="493" spans="1:14" ht="23.1" customHeight="1" thickBot="1" x14ac:dyDescent="0.3"/>
    <row r="494" spans="1:14" ht="23.1" customHeight="1" thickBot="1" x14ac:dyDescent="0.3">
      <c r="A494" s="273" t="s">
        <v>186</v>
      </c>
      <c r="B494" s="242"/>
      <c r="C494" s="242"/>
      <c r="D494" s="242"/>
      <c r="E494" s="242"/>
      <c r="F494" s="242"/>
      <c r="G494" s="242"/>
      <c r="H494" s="242"/>
      <c r="I494" s="242"/>
      <c r="J494" s="274">
        <v>42692</v>
      </c>
      <c r="K494" s="274"/>
      <c r="L494" s="293"/>
      <c r="M494" s="273" t="s">
        <v>182</v>
      </c>
      <c r="N494" s="243"/>
    </row>
    <row r="495" spans="1:14" ht="23.1" customHeight="1" x14ac:dyDescent="0.25">
      <c r="A495" s="283" t="s">
        <v>188</v>
      </c>
      <c r="B495" s="284"/>
      <c r="C495" s="284"/>
      <c r="D495" s="284"/>
      <c r="E495" s="286" t="s">
        <v>187</v>
      </c>
      <c r="F495" s="286"/>
      <c r="G495" s="286"/>
      <c r="H495" s="286"/>
      <c r="I495" s="286"/>
      <c r="J495" s="277"/>
      <c r="K495" s="277"/>
      <c r="L495" s="278"/>
      <c r="M495" s="205">
        <v>0</v>
      </c>
      <c r="N495" s="202"/>
    </row>
    <row r="496" spans="1:14" ht="23.1" customHeight="1" x14ac:dyDescent="0.25">
      <c r="A496" s="46" t="s">
        <v>170</v>
      </c>
      <c r="B496" s="92"/>
      <c r="C496" s="45" t="s">
        <v>174</v>
      </c>
      <c r="D496" s="92"/>
      <c r="E496" s="285" t="s">
        <v>177</v>
      </c>
      <c r="F496" s="285"/>
      <c r="G496" s="285"/>
      <c r="H496" s="285"/>
      <c r="I496" s="285"/>
      <c r="J496" s="251"/>
      <c r="K496" s="251"/>
      <c r="L496" s="252"/>
      <c r="M496" s="206">
        <v>4.1666666666666699E-2</v>
      </c>
      <c r="N496" s="203"/>
    </row>
    <row r="497" spans="1:14" ht="23.1" customHeight="1" x14ac:dyDescent="0.25">
      <c r="A497" s="46" t="s">
        <v>9</v>
      </c>
      <c r="B497" s="92"/>
      <c r="C497" s="45" t="s">
        <v>174</v>
      </c>
      <c r="D497" s="92"/>
      <c r="E497" s="250" t="s">
        <v>178</v>
      </c>
      <c r="F497" s="250"/>
      <c r="G497" s="250"/>
      <c r="H497" s="250"/>
      <c r="I497" s="250"/>
      <c r="J497" s="251"/>
      <c r="K497" s="251"/>
      <c r="L497" s="252"/>
      <c r="M497" s="206">
        <v>8.3333333333333301E-2</v>
      </c>
      <c r="N497" s="203"/>
    </row>
    <row r="498" spans="1:14" ht="23.1" customHeight="1" thickBot="1" x14ac:dyDescent="0.3">
      <c r="A498" s="56" t="s">
        <v>10</v>
      </c>
      <c r="B498" s="95"/>
      <c r="C498" s="57" t="s">
        <v>174</v>
      </c>
      <c r="D498" s="95"/>
      <c r="E498" s="253" t="s">
        <v>181</v>
      </c>
      <c r="F498" s="253"/>
      <c r="G498" s="253"/>
      <c r="H498" s="253"/>
      <c r="I498" s="253"/>
      <c r="J498" s="171">
        <v>10</v>
      </c>
      <c r="K498" s="171">
        <v>11</v>
      </c>
      <c r="L498" s="96" t="s">
        <v>593</v>
      </c>
      <c r="M498" s="206">
        <v>0.125</v>
      </c>
      <c r="N498" s="203"/>
    </row>
    <row r="499" spans="1:14" ht="23.1" customHeight="1" thickBot="1" x14ac:dyDescent="0.3">
      <c r="A499" s="58" t="s">
        <v>5</v>
      </c>
      <c r="B499" s="59" t="s">
        <v>185</v>
      </c>
      <c r="C499" s="39" t="s">
        <v>2</v>
      </c>
      <c r="D499" s="39" t="s">
        <v>3</v>
      </c>
      <c r="E499" s="97" t="s">
        <v>29</v>
      </c>
      <c r="F499" s="239" t="s">
        <v>17</v>
      </c>
      <c r="G499" s="239"/>
      <c r="H499" s="239"/>
      <c r="I499" s="239"/>
      <c r="J499" s="244" t="s">
        <v>18</v>
      </c>
      <c r="K499" s="244"/>
      <c r="L499" s="60" t="s">
        <v>579</v>
      </c>
      <c r="M499" s="206">
        <v>0.16666666666666699</v>
      </c>
      <c r="N499" s="203"/>
    </row>
    <row r="500" spans="1:14" ht="23.1" customHeight="1" x14ac:dyDescent="0.25">
      <c r="A500" s="264"/>
      <c r="B500" s="266" t="s">
        <v>0</v>
      </c>
      <c r="C500" s="307"/>
      <c r="D500" s="308"/>
      <c r="E500" s="310"/>
      <c r="F500" s="311"/>
      <c r="G500" s="240"/>
      <c r="H500" s="240"/>
      <c r="I500" s="240"/>
      <c r="J500" s="31"/>
      <c r="K500" s="254">
        <f>J500+J501+J502+J503</f>
        <v>0</v>
      </c>
      <c r="L500" s="312">
        <f>K500/J498</f>
        <v>0</v>
      </c>
      <c r="M500" s="206">
        <v>0.20833333333333301</v>
      </c>
      <c r="N500" s="203"/>
    </row>
    <row r="501" spans="1:14" ht="23.1" customHeight="1" x14ac:dyDescent="0.25">
      <c r="A501" s="258"/>
      <c r="B501" s="247"/>
      <c r="C501" s="265"/>
      <c r="D501" s="309"/>
      <c r="E501" s="263"/>
      <c r="F501" s="313"/>
      <c r="G501" s="241"/>
      <c r="H501" s="241"/>
      <c r="I501" s="241"/>
      <c r="J501" s="19"/>
      <c r="K501" s="255"/>
      <c r="L501" s="306"/>
      <c r="M501" s="206">
        <v>0.25</v>
      </c>
      <c r="N501" s="203"/>
    </row>
    <row r="502" spans="1:14" ht="23.1" customHeight="1" x14ac:dyDescent="0.25">
      <c r="A502" s="258"/>
      <c r="B502" s="247"/>
      <c r="C502" s="265"/>
      <c r="D502" s="309"/>
      <c r="E502" s="263"/>
      <c r="F502" s="313"/>
      <c r="G502" s="241"/>
      <c r="H502" s="241"/>
      <c r="I502" s="241"/>
      <c r="J502" s="19"/>
      <c r="K502" s="255"/>
      <c r="L502" s="306"/>
      <c r="M502" s="206">
        <v>0.29166666666666702</v>
      </c>
      <c r="N502" s="203"/>
    </row>
    <row r="503" spans="1:14" ht="23.1" customHeight="1" x14ac:dyDescent="0.25">
      <c r="A503" s="258"/>
      <c r="B503" s="247"/>
      <c r="C503" s="265"/>
      <c r="D503" s="309"/>
      <c r="E503" s="263"/>
      <c r="F503" s="301"/>
      <c r="G503" s="238"/>
      <c r="H503" s="238"/>
      <c r="I503" s="238"/>
      <c r="J503" s="103"/>
      <c r="K503" s="255"/>
      <c r="L503" s="306"/>
      <c r="M503" s="206">
        <v>0.33333333333333298</v>
      </c>
      <c r="N503" s="203"/>
    </row>
    <row r="504" spans="1:14" ht="23.1" customHeight="1" x14ac:dyDescent="0.25">
      <c r="A504" s="258"/>
      <c r="B504" s="44" t="s">
        <v>1</v>
      </c>
      <c r="C504" s="183"/>
      <c r="D504" s="27"/>
      <c r="E504" s="191"/>
      <c r="F504" s="314"/>
      <c r="G504" s="237"/>
      <c r="H504" s="237"/>
      <c r="I504" s="237"/>
      <c r="J504" s="24"/>
      <c r="K504" s="24">
        <f>J504</f>
        <v>0</v>
      </c>
      <c r="L504" s="29">
        <f>K504/J498</f>
        <v>0</v>
      </c>
      <c r="M504" s="206">
        <v>0.375</v>
      </c>
      <c r="N504" s="203"/>
    </row>
    <row r="505" spans="1:14" ht="23.1" customHeight="1" x14ac:dyDescent="0.25">
      <c r="A505" s="258"/>
      <c r="B505" s="247" t="s">
        <v>0</v>
      </c>
      <c r="C505" s="315"/>
      <c r="D505" s="316"/>
      <c r="E505" s="317"/>
      <c r="F505" s="300"/>
      <c r="G505" s="238"/>
      <c r="H505" s="238"/>
      <c r="I505" s="238"/>
      <c r="J505" s="103"/>
      <c r="K505" s="255">
        <f>J505+J506+J507+J508</f>
        <v>0</v>
      </c>
      <c r="L505" s="306">
        <f>K505/K498</f>
        <v>0</v>
      </c>
      <c r="M505" s="206">
        <v>0.41666666666666702</v>
      </c>
      <c r="N505" s="203"/>
    </row>
    <row r="506" spans="1:14" ht="23.1" customHeight="1" x14ac:dyDescent="0.25">
      <c r="A506" s="258"/>
      <c r="B506" s="247"/>
      <c r="C506" s="265"/>
      <c r="D506" s="309"/>
      <c r="E506" s="263"/>
      <c r="F506" s="300"/>
      <c r="G506" s="238"/>
      <c r="H506" s="238"/>
      <c r="I506" s="238"/>
      <c r="J506" s="103"/>
      <c r="K506" s="255"/>
      <c r="L506" s="306"/>
      <c r="M506" s="206">
        <v>0.45833333333333298</v>
      </c>
      <c r="N506" s="203"/>
    </row>
    <row r="507" spans="1:14" ht="23.1" customHeight="1" x14ac:dyDescent="0.25">
      <c r="A507" s="258"/>
      <c r="B507" s="247"/>
      <c r="C507" s="265"/>
      <c r="D507" s="309"/>
      <c r="E507" s="263"/>
      <c r="F507" s="300"/>
      <c r="G507" s="238"/>
      <c r="H507" s="238"/>
      <c r="I507" s="238"/>
      <c r="J507" s="101"/>
      <c r="K507" s="255"/>
      <c r="L507" s="306"/>
      <c r="M507" s="206">
        <v>0.5</v>
      </c>
      <c r="N507" s="203"/>
    </row>
    <row r="508" spans="1:14" ht="23.1" customHeight="1" x14ac:dyDescent="0.25">
      <c r="A508" s="258"/>
      <c r="B508" s="247"/>
      <c r="C508" s="265"/>
      <c r="D508" s="309"/>
      <c r="E508" s="263"/>
      <c r="F508" s="301"/>
      <c r="G508" s="238"/>
      <c r="H508" s="238"/>
      <c r="I508" s="238"/>
      <c r="J508" s="101"/>
      <c r="K508" s="255"/>
      <c r="L508" s="306"/>
      <c r="M508" s="206">
        <v>0.54166666666666696</v>
      </c>
      <c r="N508" s="203"/>
    </row>
    <row r="509" spans="1:14" ht="23.1" customHeight="1" x14ac:dyDescent="0.25">
      <c r="A509" s="258"/>
      <c r="B509" s="44" t="s">
        <v>1</v>
      </c>
      <c r="C509" s="183"/>
      <c r="D509" s="27"/>
      <c r="E509" s="192"/>
      <c r="F509" s="302"/>
      <c r="G509" s="245"/>
      <c r="H509" s="245"/>
      <c r="I509" s="245"/>
      <c r="J509" s="89"/>
      <c r="K509" s="26">
        <f>J509</f>
        <v>0</v>
      </c>
      <c r="L509" s="29">
        <f>K509/K498</f>
        <v>0</v>
      </c>
      <c r="M509" s="206">
        <v>0.58333333333333304</v>
      </c>
      <c r="N509" s="203"/>
    </row>
    <row r="510" spans="1:14" ht="23.1" customHeight="1" x14ac:dyDescent="0.25">
      <c r="A510" s="258"/>
      <c r="B510" s="247" t="s">
        <v>0</v>
      </c>
      <c r="C510" s="303"/>
      <c r="D510" s="304"/>
      <c r="E510" s="305"/>
      <c r="F510" s="295"/>
      <c r="G510" s="246"/>
      <c r="H510" s="246"/>
      <c r="I510" s="246"/>
      <c r="J510" s="101"/>
      <c r="K510" s="256">
        <f>J510+J511+J512+J513</f>
        <v>0</v>
      </c>
      <c r="L510" s="306">
        <f>K510/K498</f>
        <v>0</v>
      </c>
      <c r="M510" s="206">
        <v>0.625</v>
      </c>
      <c r="N510" s="203"/>
    </row>
    <row r="511" spans="1:14" ht="23.1" customHeight="1" x14ac:dyDescent="0.25">
      <c r="A511" s="258"/>
      <c r="B511" s="247"/>
      <c r="C511" s="249"/>
      <c r="D511" s="256"/>
      <c r="E511" s="282"/>
      <c r="F511" s="295"/>
      <c r="G511" s="246"/>
      <c r="H511" s="246"/>
      <c r="I511" s="246"/>
      <c r="J511" s="101"/>
      <c r="K511" s="256"/>
      <c r="L511" s="306"/>
      <c r="M511" s="206">
        <v>0.66666666666666696</v>
      </c>
      <c r="N511" s="203"/>
    </row>
    <row r="512" spans="1:14" ht="23.1" customHeight="1" x14ac:dyDescent="0.25">
      <c r="A512" s="258"/>
      <c r="B512" s="247"/>
      <c r="C512" s="249"/>
      <c r="D512" s="256"/>
      <c r="E512" s="282"/>
      <c r="F512" s="295"/>
      <c r="G512" s="246"/>
      <c r="H512" s="246"/>
      <c r="I512" s="246"/>
      <c r="J512" s="101"/>
      <c r="K512" s="256"/>
      <c r="L512" s="306"/>
      <c r="M512" s="206">
        <v>0.70833333333333304</v>
      </c>
      <c r="N512" s="203"/>
    </row>
    <row r="513" spans="1:14" ht="23.1" customHeight="1" x14ac:dyDescent="0.25">
      <c r="A513" s="258"/>
      <c r="B513" s="247"/>
      <c r="C513" s="249"/>
      <c r="D513" s="256"/>
      <c r="E513" s="282"/>
      <c r="F513" s="295"/>
      <c r="G513" s="238"/>
      <c r="H513" s="238"/>
      <c r="I513" s="238"/>
      <c r="J513" s="103"/>
      <c r="K513" s="256"/>
      <c r="L513" s="306"/>
      <c r="M513" s="206">
        <v>0.75</v>
      </c>
      <c r="N513" s="203"/>
    </row>
    <row r="514" spans="1:14" ht="23.1" customHeight="1" x14ac:dyDescent="0.25">
      <c r="A514" s="258"/>
      <c r="B514" s="44" t="s">
        <v>1</v>
      </c>
      <c r="C514" s="184"/>
      <c r="D514" s="27"/>
      <c r="E514" s="192"/>
      <c r="F514" s="294"/>
      <c r="G514" s="279"/>
      <c r="H514" s="279"/>
      <c r="I514" s="279"/>
      <c r="J514" s="27"/>
      <c r="K514" s="27">
        <f>J514</f>
        <v>0</v>
      </c>
      <c r="L514" s="29">
        <f>K514/K498</f>
        <v>0</v>
      </c>
      <c r="M514" s="206">
        <v>0.79166666666666696</v>
      </c>
      <c r="N514" s="203"/>
    </row>
    <row r="515" spans="1:14" ht="23.1" customHeight="1" x14ac:dyDescent="0.25">
      <c r="A515" s="258"/>
      <c r="B515" s="100" t="s">
        <v>0</v>
      </c>
      <c r="C515" s="185"/>
      <c r="D515" s="188"/>
      <c r="E515" s="193"/>
      <c r="F515" s="295"/>
      <c r="G515" s="246"/>
      <c r="H515" s="246"/>
      <c r="I515" s="246"/>
      <c r="J515" s="101"/>
      <c r="K515" s="101">
        <f>J515</f>
        <v>0</v>
      </c>
      <c r="L515" s="105">
        <f>K515/K498</f>
        <v>0</v>
      </c>
      <c r="M515" s="206">
        <v>0.83333333333333304</v>
      </c>
      <c r="N515" s="203"/>
    </row>
    <row r="516" spans="1:14" ht="23.1" customHeight="1" x14ac:dyDescent="0.25">
      <c r="A516" s="258" t="s">
        <v>11</v>
      </c>
      <c r="B516" s="259"/>
      <c r="C516" s="185"/>
      <c r="D516" s="189"/>
      <c r="E516" s="193"/>
      <c r="F516" s="246"/>
      <c r="G516" s="246"/>
      <c r="H516" s="246"/>
      <c r="I516" s="246"/>
      <c r="J516" s="101"/>
      <c r="K516" s="101">
        <f>J516</f>
        <v>0</v>
      </c>
      <c r="L516" s="105">
        <f>K516/K498</f>
        <v>0</v>
      </c>
      <c r="M516" s="206">
        <v>0.875</v>
      </c>
      <c r="N516" s="203"/>
    </row>
    <row r="517" spans="1:14" ht="23.1" customHeight="1" x14ac:dyDescent="0.25">
      <c r="A517" s="260" t="s">
        <v>6</v>
      </c>
      <c r="B517" s="261"/>
      <c r="C517" s="186"/>
      <c r="D517" s="190"/>
      <c r="E517" s="194"/>
      <c r="F517" s="296"/>
      <c r="G517" s="276"/>
      <c r="H517" s="276"/>
      <c r="I517" s="276"/>
      <c r="J517" s="20"/>
      <c r="K517" s="20">
        <f>J517</f>
        <v>0</v>
      </c>
      <c r="L517" s="30">
        <f>K517/K498</f>
        <v>0</v>
      </c>
      <c r="M517" s="206">
        <v>0.91666666666666696</v>
      </c>
      <c r="N517" s="203"/>
    </row>
    <row r="518" spans="1:14" ht="23.1" customHeight="1" x14ac:dyDescent="0.25">
      <c r="A518" s="260" t="s">
        <v>6</v>
      </c>
      <c r="B518" s="261"/>
      <c r="C518" s="187"/>
      <c r="D518" s="190"/>
      <c r="E518" s="194"/>
      <c r="F518" s="276"/>
      <c r="G518" s="276"/>
      <c r="H518" s="276"/>
      <c r="I518" s="276"/>
      <c r="J518" s="20"/>
      <c r="K518" s="20">
        <f>J518</f>
        <v>0</v>
      </c>
      <c r="L518" s="30">
        <f>K518/K498</f>
        <v>0</v>
      </c>
      <c r="M518" s="206">
        <v>0.95833333333333304</v>
      </c>
      <c r="N518" s="203"/>
    </row>
    <row r="519" spans="1:14" ht="23.1" customHeight="1" thickBot="1" x14ac:dyDescent="0.3">
      <c r="A519" s="290" t="s">
        <v>238</v>
      </c>
      <c r="B519" s="291"/>
      <c r="C519" s="61">
        <f>D500+D504+D505+D509+D510+D514+D515+D516+D517+D518</f>
        <v>0</v>
      </c>
      <c r="D519" s="93" t="s">
        <v>239</v>
      </c>
      <c r="E519" s="61">
        <f>SUM(E500:E518)/10</f>
        <v>0</v>
      </c>
      <c r="F519" s="318"/>
      <c r="G519" s="319"/>
      <c r="H519" s="319"/>
      <c r="I519" s="320"/>
      <c r="J519" s="42" t="s">
        <v>97</v>
      </c>
      <c r="K519" s="42">
        <f>SUM(K500:K518)</f>
        <v>0</v>
      </c>
      <c r="L519" s="50">
        <f>SUM(L500:L518)</f>
        <v>0</v>
      </c>
      <c r="M519" s="54" t="s">
        <v>97</v>
      </c>
      <c r="N519" s="204">
        <f>SUM(N495:N518)</f>
        <v>0</v>
      </c>
    </row>
    <row r="520" spans="1:14" ht="23.1" customHeight="1" thickBot="1" x14ac:dyDescent="0.3"/>
    <row r="521" spans="1:14" ht="23.1" customHeight="1" thickBot="1" x14ac:dyDescent="0.3">
      <c r="A521" s="273" t="s">
        <v>186</v>
      </c>
      <c r="B521" s="242"/>
      <c r="C521" s="242"/>
      <c r="D521" s="242"/>
      <c r="E521" s="242"/>
      <c r="F521" s="242"/>
      <c r="G521" s="242"/>
      <c r="H521" s="242"/>
      <c r="I521" s="242"/>
      <c r="J521" s="274">
        <v>42693</v>
      </c>
      <c r="K521" s="274"/>
      <c r="L521" s="293"/>
      <c r="M521" s="273" t="s">
        <v>182</v>
      </c>
      <c r="N521" s="243"/>
    </row>
    <row r="522" spans="1:14" ht="23.1" customHeight="1" x14ac:dyDescent="0.25">
      <c r="A522" s="283" t="s">
        <v>188</v>
      </c>
      <c r="B522" s="284"/>
      <c r="C522" s="284"/>
      <c r="D522" s="284"/>
      <c r="E522" s="286" t="s">
        <v>187</v>
      </c>
      <c r="F522" s="286"/>
      <c r="G522" s="286"/>
      <c r="H522" s="286"/>
      <c r="I522" s="286"/>
      <c r="J522" s="277"/>
      <c r="K522" s="277"/>
      <c r="L522" s="278"/>
      <c r="M522" s="205">
        <v>0</v>
      </c>
      <c r="N522" s="202"/>
    </row>
    <row r="523" spans="1:14" ht="23.1" customHeight="1" x14ac:dyDescent="0.25">
      <c r="A523" s="46" t="s">
        <v>170</v>
      </c>
      <c r="B523" s="92"/>
      <c r="C523" s="45" t="s">
        <v>174</v>
      </c>
      <c r="D523" s="92"/>
      <c r="E523" s="285" t="s">
        <v>177</v>
      </c>
      <c r="F523" s="285"/>
      <c r="G523" s="285"/>
      <c r="H523" s="285"/>
      <c r="I523" s="285"/>
      <c r="J523" s="251"/>
      <c r="K523" s="251"/>
      <c r="L523" s="252"/>
      <c r="M523" s="206">
        <v>4.1666666666666699E-2</v>
      </c>
      <c r="N523" s="203"/>
    </row>
    <row r="524" spans="1:14" ht="23.1" customHeight="1" x14ac:dyDescent="0.25">
      <c r="A524" s="46" t="s">
        <v>9</v>
      </c>
      <c r="B524" s="92"/>
      <c r="C524" s="45" t="s">
        <v>174</v>
      </c>
      <c r="D524" s="92"/>
      <c r="E524" s="250" t="s">
        <v>178</v>
      </c>
      <c r="F524" s="250"/>
      <c r="G524" s="250"/>
      <c r="H524" s="250"/>
      <c r="I524" s="250"/>
      <c r="J524" s="251"/>
      <c r="K524" s="251"/>
      <c r="L524" s="252"/>
      <c r="M524" s="206">
        <v>8.3333333333333301E-2</v>
      </c>
      <c r="N524" s="203"/>
    </row>
    <row r="525" spans="1:14" ht="23.1" customHeight="1" thickBot="1" x14ac:dyDescent="0.3">
      <c r="A525" s="56" t="s">
        <v>10</v>
      </c>
      <c r="B525" s="95"/>
      <c r="C525" s="57" t="s">
        <v>174</v>
      </c>
      <c r="D525" s="95"/>
      <c r="E525" s="253" t="s">
        <v>181</v>
      </c>
      <c r="F525" s="253"/>
      <c r="G525" s="253"/>
      <c r="H525" s="253"/>
      <c r="I525" s="253"/>
      <c r="J525" s="171">
        <v>10</v>
      </c>
      <c r="K525" s="171">
        <v>11</v>
      </c>
      <c r="L525" s="96" t="s">
        <v>593</v>
      </c>
      <c r="M525" s="206">
        <v>0.125</v>
      </c>
      <c r="N525" s="203"/>
    </row>
    <row r="526" spans="1:14" ht="23.1" customHeight="1" thickBot="1" x14ac:dyDescent="0.3">
      <c r="A526" s="58" t="s">
        <v>5</v>
      </c>
      <c r="B526" s="59" t="s">
        <v>185</v>
      </c>
      <c r="C526" s="39" t="s">
        <v>2</v>
      </c>
      <c r="D526" s="39" t="s">
        <v>3</v>
      </c>
      <c r="E526" s="97" t="s">
        <v>29</v>
      </c>
      <c r="F526" s="239" t="s">
        <v>17</v>
      </c>
      <c r="G526" s="239"/>
      <c r="H526" s="239"/>
      <c r="I526" s="239"/>
      <c r="J526" s="244" t="s">
        <v>18</v>
      </c>
      <c r="K526" s="244"/>
      <c r="L526" s="60" t="s">
        <v>579</v>
      </c>
      <c r="M526" s="206">
        <v>0.16666666666666699</v>
      </c>
      <c r="N526" s="203"/>
    </row>
    <row r="527" spans="1:14" ht="23.1" customHeight="1" x14ac:dyDescent="0.25">
      <c r="A527" s="264"/>
      <c r="B527" s="266" t="s">
        <v>0</v>
      </c>
      <c r="C527" s="307"/>
      <c r="D527" s="308"/>
      <c r="E527" s="310"/>
      <c r="F527" s="311"/>
      <c r="G527" s="240"/>
      <c r="H527" s="240"/>
      <c r="I527" s="240"/>
      <c r="J527" s="31"/>
      <c r="K527" s="254">
        <f>J527+J528+J529+J530</f>
        <v>0</v>
      </c>
      <c r="L527" s="312">
        <f>K527/J525</f>
        <v>0</v>
      </c>
      <c r="M527" s="206">
        <v>0.20833333333333301</v>
      </c>
      <c r="N527" s="203"/>
    </row>
    <row r="528" spans="1:14" ht="23.1" customHeight="1" x14ac:dyDescent="0.25">
      <c r="A528" s="258"/>
      <c r="B528" s="247"/>
      <c r="C528" s="265"/>
      <c r="D528" s="309"/>
      <c r="E528" s="263"/>
      <c r="F528" s="313"/>
      <c r="G528" s="241"/>
      <c r="H528" s="241"/>
      <c r="I528" s="241"/>
      <c r="J528" s="19"/>
      <c r="K528" s="255"/>
      <c r="L528" s="306"/>
      <c r="M528" s="206">
        <v>0.25</v>
      </c>
      <c r="N528" s="203"/>
    </row>
    <row r="529" spans="1:14" ht="23.1" customHeight="1" x14ac:dyDescent="0.25">
      <c r="A529" s="258"/>
      <c r="B529" s="247"/>
      <c r="C529" s="265"/>
      <c r="D529" s="309"/>
      <c r="E529" s="263"/>
      <c r="F529" s="313"/>
      <c r="G529" s="241"/>
      <c r="H529" s="241"/>
      <c r="I529" s="241"/>
      <c r="J529" s="19"/>
      <c r="K529" s="255"/>
      <c r="L529" s="306"/>
      <c r="M529" s="206">
        <v>0.29166666666666702</v>
      </c>
      <c r="N529" s="203"/>
    </row>
    <row r="530" spans="1:14" ht="23.1" customHeight="1" x14ac:dyDescent="0.25">
      <c r="A530" s="258"/>
      <c r="B530" s="247"/>
      <c r="C530" s="265"/>
      <c r="D530" s="309"/>
      <c r="E530" s="263"/>
      <c r="F530" s="301"/>
      <c r="G530" s="238"/>
      <c r="H530" s="238"/>
      <c r="I530" s="238"/>
      <c r="J530" s="103"/>
      <c r="K530" s="255"/>
      <c r="L530" s="306"/>
      <c r="M530" s="206">
        <v>0.33333333333333298</v>
      </c>
      <c r="N530" s="203"/>
    </row>
    <row r="531" spans="1:14" ht="23.1" customHeight="1" x14ac:dyDescent="0.25">
      <c r="A531" s="258"/>
      <c r="B531" s="44" t="s">
        <v>1</v>
      </c>
      <c r="C531" s="183"/>
      <c r="D531" s="27"/>
      <c r="E531" s="191"/>
      <c r="F531" s="314"/>
      <c r="G531" s="237"/>
      <c r="H531" s="237"/>
      <c r="I531" s="237"/>
      <c r="J531" s="24"/>
      <c r="K531" s="24">
        <f>J531</f>
        <v>0</v>
      </c>
      <c r="L531" s="29">
        <f>K531/J525</f>
        <v>0</v>
      </c>
      <c r="M531" s="206">
        <v>0.375</v>
      </c>
      <c r="N531" s="203"/>
    </row>
    <row r="532" spans="1:14" ht="23.1" customHeight="1" x14ac:dyDescent="0.25">
      <c r="A532" s="258"/>
      <c r="B532" s="247" t="s">
        <v>0</v>
      </c>
      <c r="C532" s="315"/>
      <c r="D532" s="316"/>
      <c r="E532" s="317"/>
      <c r="F532" s="300"/>
      <c r="G532" s="238"/>
      <c r="H532" s="238"/>
      <c r="I532" s="238"/>
      <c r="J532" s="103"/>
      <c r="K532" s="255">
        <f>J532+J533+J534+J535</f>
        <v>0</v>
      </c>
      <c r="L532" s="306">
        <f>K532/K525</f>
        <v>0</v>
      </c>
      <c r="M532" s="206">
        <v>0.41666666666666702</v>
      </c>
      <c r="N532" s="203"/>
    </row>
    <row r="533" spans="1:14" ht="23.1" customHeight="1" x14ac:dyDescent="0.25">
      <c r="A533" s="258"/>
      <c r="B533" s="247"/>
      <c r="C533" s="265"/>
      <c r="D533" s="309"/>
      <c r="E533" s="263"/>
      <c r="F533" s="300"/>
      <c r="G533" s="238"/>
      <c r="H533" s="238"/>
      <c r="I533" s="238"/>
      <c r="J533" s="103"/>
      <c r="K533" s="255"/>
      <c r="L533" s="306"/>
      <c r="M533" s="206">
        <v>0.45833333333333298</v>
      </c>
      <c r="N533" s="203"/>
    </row>
    <row r="534" spans="1:14" ht="23.1" customHeight="1" x14ac:dyDescent="0.25">
      <c r="A534" s="258"/>
      <c r="B534" s="247"/>
      <c r="C534" s="265"/>
      <c r="D534" s="309"/>
      <c r="E534" s="263"/>
      <c r="F534" s="300"/>
      <c r="G534" s="238"/>
      <c r="H534" s="238"/>
      <c r="I534" s="238"/>
      <c r="J534" s="101"/>
      <c r="K534" s="255"/>
      <c r="L534" s="306"/>
      <c r="M534" s="206">
        <v>0.5</v>
      </c>
      <c r="N534" s="203"/>
    </row>
    <row r="535" spans="1:14" ht="23.1" customHeight="1" x14ac:dyDescent="0.25">
      <c r="A535" s="258"/>
      <c r="B535" s="247"/>
      <c r="C535" s="265"/>
      <c r="D535" s="309"/>
      <c r="E535" s="263"/>
      <c r="F535" s="301"/>
      <c r="G535" s="238"/>
      <c r="H535" s="238"/>
      <c r="I535" s="238"/>
      <c r="J535" s="101"/>
      <c r="K535" s="255"/>
      <c r="L535" s="306"/>
      <c r="M535" s="206">
        <v>0.54166666666666696</v>
      </c>
      <c r="N535" s="203"/>
    </row>
    <row r="536" spans="1:14" ht="23.1" customHeight="1" x14ac:dyDescent="0.25">
      <c r="A536" s="258"/>
      <c r="B536" s="44" t="s">
        <v>1</v>
      </c>
      <c r="C536" s="183"/>
      <c r="D536" s="27"/>
      <c r="E536" s="192"/>
      <c r="F536" s="302"/>
      <c r="G536" s="245"/>
      <c r="H536" s="245"/>
      <c r="I536" s="245"/>
      <c r="J536" s="89"/>
      <c r="K536" s="26">
        <f>J536</f>
        <v>0</v>
      </c>
      <c r="L536" s="29">
        <f>K536/K525</f>
        <v>0</v>
      </c>
      <c r="M536" s="206">
        <v>0.58333333333333304</v>
      </c>
      <c r="N536" s="203"/>
    </row>
    <row r="537" spans="1:14" ht="23.1" customHeight="1" x14ac:dyDescent="0.25">
      <c r="A537" s="258"/>
      <c r="B537" s="247" t="s">
        <v>0</v>
      </c>
      <c r="C537" s="303"/>
      <c r="D537" s="304"/>
      <c r="E537" s="305"/>
      <c r="F537" s="295"/>
      <c r="G537" s="246"/>
      <c r="H537" s="246"/>
      <c r="I537" s="246"/>
      <c r="J537" s="101"/>
      <c r="K537" s="256">
        <f>J537+J538+J539+J540</f>
        <v>0</v>
      </c>
      <c r="L537" s="306">
        <f>K537/K525</f>
        <v>0</v>
      </c>
      <c r="M537" s="206">
        <v>0.625</v>
      </c>
      <c r="N537" s="203"/>
    </row>
    <row r="538" spans="1:14" ht="23.1" customHeight="1" x14ac:dyDescent="0.25">
      <c r="A538" s="258"/>
      <c r="B538" s="247"/>
      <c r="C538" s="249"/>
      <c r="D538" s="256"/>
      <c r="E538" s="282"/>
      <c r="F538" s="295"/>
      <c r="G538" s="246"/>
      <c r="H538" s="246"/>
      <c r="I538" s="246"/>
      <c r="J538" s="101"/>
      <c r="K538" s="256"/>
      <c r="L538" s="306"/>
      <c r="M538" s="206">
        <v>0.66666666666666696</v>
      </c>
      <c r="N538" s="203"/>
    </row>
    <row r="539" spans="1:14" ht="23.1" customHeight="1" x14ac:dyDescent="0.25">
      <c r="A539" s="258"/>
      <c r="B539" s="247"/>
      <c r="C539" s="249"/>
      <c r="D539" s="256"/>
      <c r="E539" s="282"/>
      <c r="F539" s="295"/>
      <c r="G539" s="246"/>
      <c r="H539" s="246"/>
      <c r="I539" s="246"/>
      <c r="J539" s="101"/>
      <c r="K539" s="256"/>
      <c r="L539" s="306"/>
      <c r="M539" s="206">
        <v>0.70833333333333304</v>
      </c>
      <c r="N539" s="203"/>
    </row>
    <row r="540" spans="1:14" ht="23.1" customHeight="1" x14ac:dyDescent="0.25">
      <c r="A540" s="258"/>
      <c r="B540" s="247"/>
      <c r="C540" s="249"/>
      <c r="D540" s="256"/>
      <c r="E540" s="282"/>
      <c r="F540" s="295"/>
      <c r="G540" s="238"/>
      <c r="H540" s="238"/>
      <c r="I540" s="238"/>
      <c r="J540" s="103"/>
      <c r="K540" s="256"/>
      <c r="L540" s="306"/>
      <c r="M540" s="206">
        <v>0.75</v>
      </c>
      <c r="N540" s="203"/>
    </row>
    <row r="541" spans="1:14" ht="23.1" customHeight="1" x14ac:dyDescent="0.25">
      <c r="A541" s="258"/>
      <c r="B541" s="44" t="s">
        <v>1</v>
      </c>
      <c r="C541" s="184"/>
      <c r="D541" s="27"/>
      <c r="E541" s="192"/>
      <c r="F541" s="294"/>
      <c r="G541" s="279"/>
      <c r="H541" s="279"/>
      <c r="I541" s="279"/>
      <c r="J541" s="27"/>
      <c r="K541" s="27">
        <f>J541</f>
        <v>0</v>
      </c>
      <c r="L541" s="29">
        <f>K541/K525</f>
        <v>0</v>
      </c>
      <c r="M541" s="206">
        <v>0.79166666666666696</v>
      </c>
      <c r="N541" s="203"/>
    </row>
    <row r="542" spans="1:14" ht="23.1" customHeight="1" x14ac:dyDescent="0.25">
      <c r="A542" s="258"/>
      <c r="B542" s="100" t="s">
        <v>0</v>
      </c>
      <c r="C542" s="185"/>
      <c r="D542" s="188"/>
      <c r="E542" s="193"/>
      <c r="F542" s="295"/>
      <c r="G542" s="246"/>
      <c r="H542" s="246"/>
      <c r="I542" s="246"/>
      <c r="J542" s="101"/>
      <c r="K542" s="101">
        <f>J542</f>
        <v>0</v>
      </c>
      <c r="L542" s="105">
        <f>K542/K525</f>
        <v>0</v>
      </c>
      <c r="M542" s="206">
        <v>0.83333333333333304</v>
      </c>
      <c r="N542" s="203"/>
    </row>
    <row r="543" spans="1:14" ht="23.1" customHeight="1" x14ac:dyDescent="0.25">
      <c r="A543" s="258" t="s">
        <v>11</v>
      </c>
      <c r="B543" s="259"/>
      <c r="C543" s="185"/>
      <c r="D543" s="189"/>
      <c r="E543" s="193"/>
      <c r="F543" s="246"/>
      <c r="G543" s="246"/>
      <c r="H543" s="246"/>
      <c r="I543" s="246"/>
      <c r="J543" s="101"/>
      <c r="K543" s="101">
        <f>J543</f>
        <v>0</v>
      </c>
      <c r="L543" s="105">
        <f>K543/K525</f>
        <v>0</v>
      </c>
      <c r="M543" s="206">
        <v>0.875</v>
      </c>
      <c r="N543" s="203"/>
    </row>
    <row r="544" spans="1:14" ht="23.1" customHeight="1" x14ac:dyDescent="0.25">
      <c r="A544" s="260" t="s">
        <v>6</v>
      </c>
      <c r="B544" s="261"/>
      <c r="C544" s="186"/>
      <c r="D544" s="190"/>
      <c r="E544" s="194"/>
      <c r="F544" s="296"/>
      <c r="G544" s="276"/>
      <c r="H544" s="276"/>
      <c r="I544" s="276"/>
      <c r="J544" s="20"/>
      <c r="K544" s="20">
        <f>J544</f>
        <v>0</v>
      </c>
      <c r="L544" s="30">
        <f>K544/K525</f>
        <v>0</v>
      </c>
      <c r="M544" s="206">
        <v>0.91666666666666696</v>
      </c>
      <c r="N544" s="203"/>
    </row>
    <row r="545" spans="1:14" ht="23.1" customHeight="1" x14ac:dyDescent="0.25">
      <c r="A545" s="260" t="s">
        <v>6</v>
      </c>
      <c r="B545" s="261"/>
      <c r="C545" s="187"/>
      <c r="D545" s="190"/>
      <c r="E545" s="194"/>
      <c r="F545" s="276"/>
      <c r="G545" s="276"/>
      <c r="H545" s="276"/>
      <c r="I545" s="276"/>
      <c r="J545" s="20"/>
      <c r="K545" s="20">
        <f>J545</f>
        <v>0</v>
      </c>
      <c r="L545" s="30">
        <f>K545/K525</f>
        <v>0</v>
      </c>
      <c r="M545" s="206">
        <v>0.95833333333333304</v>
      </c>
      <c r="N545" s="203"/>
    </row>
    <row r="546" spans="1:14" ht="23.1" customHeight="1" thickBot="1" x14ac:dyDescent="0.3">
      <c r="A546" s="290" t="s">
        <v>238</v>
      </c>
      <c r="B546" s="291"/>
      <c r="C546" s="61">
        <f>D527+D531+D532+D536+D537+D541+D542+D543+D544+D545</f>
        <v>0</v>
      </c>
      <c r="D546" s="93" t="s">
        <v>239</v>
      </c>
      <c r="E546" s="61">
        <f>SUM(E527:E545)/10</f>
        <v>0</v>
      </c>
      <c r="F546" s="318"/>
      <c r="G546" s="319"/>
      <c r="H546" s="319"/>
      <c r="I546" s="320"/>
      <c r="J546" s="42" t="s">
        <v>97</v>
      </c>
      <c r="K546" s="42">
        <f>SUM(K527:K545)</f>
        <v>0</v>
      </c>
      <c r="L546" s="50">
        <f>SUM(L527:L545)</f>
        <v>0</v>
      </c>
      <c r="M546" s="54" t="s">
        <v>97</v>
      </c>
      <c r="N546" s="204">
        <f>SUM(N522:N545)</f>
        <v>0</v>
      </c>
    </row>
    <row r="547" spans="1:14" ht="23.1" customHeight="1" thickBot="1" x14ac:dyDescent="0.3"/>
    <row r="548" spans="1:14" ht="23.1" customHeight="1" thickBot="1" x14ac:dyDescent="0.3">
      <c r="A548" s="273" t="s">
        <v>186</v>
      </c>
      <c r="B548" s="242"/>
      <c r="C548" s="242"/>
      <c r="D548" s="242"/>
      <c r="E548" s="242"/>
      <c r="F548" s="242"/>
      <c r="G548" s="242"/>
      <c r="H548" s="242"/>
      <c r="I548" s="242"/>
      <c r="J548" s="274">
        <v>42694</v>
      </c>
      <c r="K548" s="274"/>
      <c r="L548" s="293"/>
      <c r="M548" s="273" t="s">
        <v>182</v>
      </c>
      <c r="N548" s="243"/>
    </row>
    <row r="549" spans="1:14" ht="23.1" customHeight="1" x14ac:dyDescent="0.25">
      <c r="A549" s="283" t="s">
        <v>188</v>
      </c>
      <c r="B549" s="284"/>
      <c r="C549" s="284"/>
      <c r="D549" s="284"/>
      <c r="E549" s="286" t="s">
        <v>187</v>
      </c>
      <c r="F549" s="286"/>
      <c r="G549" s="286"/>
      <c r="H549" s="286"/>
      <c r="I549" s="286"/>
      <c r="J549" s="277"/>
      <c r="K549" s="277"/>
      <c r="L549" s="278"/>
      <c r="M549" s="205">
        <v>0</v>
      </c>
      <c r="N549" s="202"/>
    </row>
    <row r="550" spans="1:14" ht="23.1" customHeight="1" x14ac:dyDescent="0.25">
      <c r="A550" s="46" t="s">
        <v>170</v>
      </c>
      <c r="B550" s="92"/>
      <c r="C550" s="45" t="s">
        <v>174</v>
      </c>
      <c r="D550" s="92"/>
      <c r="E550" s="285" t="s">
        <v>177</v>
      </c>
      <c r="F550" s="285"/>
      <c r="G550" s="285"/>
      <c r="H550" s="285"/>
      <c r="I550" s="285"/>
      <c r="J550" s="251"/>
      <c r="K550" s="251"/>
      <c r="L550" s="252"/>
      <c r="M550" s="206">
        <v>4.1666666666666699E-2</v>
      </c>
      <c r="N550" s="203"/>
    </row>
    <row r="551" spans="1:14" ht="23.1" customHeight="1" x14ac:dyDescent="0.25">
      <c r="A551" s="46" t="s">
        <v>9</v>
      </c>
      <c r="B551" s="92"/>
      <c r="C551" s="45" t="s">
        <v>174</v>
      </c>
      <c r="D551" s="92"/>
      <c r="E551" s="250" t="s">
        <v>178</v>
      </c>
      <c r="F551" s="250"/>
      <c r="G551" s="250"/>
      <c r="H551" s="250"/>
      <c r="I551" s="250"/>
      <c r="J551" s="251"/>
      <c r="K551" s="251"/>
      <c r="L551" s="252"/>
      <c r="M551" s="206">
        <v>8.3333333333333301E-2</v>
      </c>
      <c r="N551" s="203"/>
    </row>
    <row r="552" spans="1:14" ht="23.1" customHeight="1" thickBot="1" x14ac:dyDescent="0.3">
      <c r="A552" s="56" t="s">
        <v>10</v>
      </c>
      <c r="B552" s="95"/>
      <c r="C552" s="57" t="s">
        <v>174</v>
      </c>
      <c r="D552" s="95"/>
      <c r="E552" s="253" t="s">
        <v>181</v>
      </c>
      <c r="F552" s="253"/>
      <c r="G552" s="253"/>
      <c r="H552" s="253"/>
      <c r="I552" s="253"/>
      <c r="J552" s="171">
        <v>10</v>
      </c>
      <c r="K552" s="171">
        <v>11</v>
      </c>
      <c r="L552" s="96" t="s">
        <v>593</v>
      </c>
      <c r="M552" s="206">
        <v>0.125</v>
      </c>
      <c r="N552" s="203"/>
    </row>
    <row r="553" spans="1:14" ht="23.1" customHeight="1" thickBot="1" x14ac:dyDescent="0.3">
      <c r="A553" s="58" t="s">
        <v>5</v>
      </c>
      <c r="B553" s="59" t="s">
        <v>185</v>
      </c>
      <c r="C553" s="39" t="s">
        <v>2</v>
      </c>
      <c r="D553" s="39" t="s">
        <v>3</v>
      </c>
      <c r="E553" s="97" t="s">
        <v>29</v>
      </c>
      <c r="F553" s="239" t="s">
        <v>17</v>
      </c>
      <c r="G553" s="239"/>
      <c r="H553" s="239"/>
      <c r="I553" s="239"/>
      <c r="J553" s="244" t="s">
        <v>18</v>
      </c>
      <c r="K553" s="244"/>
      <c r="L553" s="60" t="s">
        <v>579</v>
      </c>
      <c r="M553" s="206">
        <v>0.16666666666666699</v>
      </c>
      <c r="N553" s="203"/>
    </row>
    <row r="554" spans="1:14" ht="23.1" customHeight="1" x14ac:dyDescent="0.25">
      <c r="A554" s="264"/>
      <c r="B554" s="266" t="s">
        <v>0</v>
      </c>
      <c r="C554" s="307"/>
      <c r="D554" s="308"/>
      <c r="E554" s="310"/>
      <c r="F554" s="311"/>
      <c r="G554" s="240"/>
      <c r="H554" s="240"/>
      <c r="I554" s="240"/>
      <c r="J554" s="31"/>
      <c r="K554" s="254">
        <f>J554+J555+J556+J557</f>
        <v>0</v>
      </c>
      <c r="L554" s="312">
        <f>K554/J552</f>
        <v>0</v>
      </c>
      <c r="M554" s="206">
        <v>0.20833333333333301</v>
      </c>
      <c r="N554" s="203"/>
    </row>
    <row r="555" spans="1:14" ht="23.1" customHeight="1" x14ac:dyDescent="0.25">
      <c r="A555" s="258"/>
      <c r="B555" s="247"/>
      <c r="C555" s="265"/>
      <c r="D555" s="309"/>
      <c r="E555" s="263"/>
      <c r="F555" s="313"/>
      <c r="G555" s="241"/>
      <c r="H555" s="241"/>
      <c r="I555" s="241"/>
      <c r="J555" s="19"/>
      <c r="K555" s="255"/>
      <c r="L555" s="306"/>
      <c r="M555" s="206">
        <v>0.25</v>
      </c>
      <c r="N555" s="203"/>
    </row>
    <row r="556" spans="1:14" ht="23.1" customHeight="1" x14ac:dyDescent="0.25">
      <c r="A556" s="258"/>
      <c r="B556" s="247"/>
      <c r="C556" s="265"/>
      <c r="D556" s="309"/>
      <c r="E556" s="263"/>
      <c r="F556" s="313"/>
      <c r="G556" s="241"/>
      <c r="H556" s="241"/>
      <c r="I556" s="241"/>
      <c r="J556" s="19"/>
      <c r="K556" s="255"/>
      <c r="L556" s="306"/>
      <c r="M556" s="206">
        <v>0.29166666666666702</v>
      </c>
      <c r="N556" s="203"/>
    </row>
    <row r="557" spans="1:14" ht="23.1" customHeight="1" x14ac:dyDescent="0.25">
      <c r="A557" s="258"/>
      <c r="B557" s="247"/>
      <c r="C557" s="265"/>
      <c r="D557" s="309"/>
      <c r="E557" s="263"/>
      <c r="F557" s="301"/>
      <c r="G557" s="238"/>
      <c r="H557" s="238"/>
      <c r="I557" s="238"/>
      <c r="J557" s="103"/>
      <c r="K557" s="255"/>
      <c r="L557" s="306"/>
      <c r="M557" s="206">
        <v>0.33333333333333298</v>
      </c>
      <c r="N557" s="203"/>
    </row>
    <row r="558" spans="1:14" ht="23.1" customHeight="1" x14ac:dyDescent="0.25">
      <c r="A558" s="258"/>
      <c r="B558" s="44" t="s">
        <v>1</v>
      </c>
      <c r="C558" s="183"/>
      <c r="D558" s="27"/>
      <c r="E558" s="191"/>
      <c r="F558" s="314"/>
      <c r="G558" s="237"/>
      <c r="H558" s="237"/>
      <c r="I558" s="237"/>
      <c r="J558" s="24"/>
      <c r="K558" s="24">
        <f>J558</f>
        <v>0</v>
      </c>
      <c r="L558" s="29">
        <f>K558/J552</f>
        <v>0</v>
      </c>
      <c r="M558" s="206">
        <v>0.375</v>
      </c>
      <c r="N558" s="203"/>
    </row>
    <row r="559" spans="1:14" ht="23.1" customHeight="1" x14ac:dyDescent="0.25">
      <c r="A559" s="258"/>
      <c r="B559" s="247" t="s">
        <v>0</v>
      </c>
      <c r="C559" s="315"/>
      <c r="D559" s="316"/>
      <c r="E559" s="317"/>
      <c r="F559" s="300"/>
      <c r="G559" s="238"/>
      <c r="H559" s="238"/>
      <c r="I559" s="238"/>
      <c r="J559" s="103"/>
      <c r="K559" s="255">
        <f>J559+J560+J561+J562</f>
        <v>0</v>
      </c>
      <c r="L559" s="306">
        <f>K559/K552</f>
        <v>0</v>
      </c>
      <c r="M559" s="206">
        <v>0.41666666666666702</v>
      </c>
      <c r="N559" s="203"/>
    </row>
    <row r="560" spans="1:14" ht="23.1" customHeight="1" x14ac:dyDescent="0.25">
      <c r="A560" s="258"/>
      <c r="B560" s="247"/>
      <c r="C560" s="265"/>
      <c r="D560" s="309"/>
      <c r="E560" s="263"/>
      <c r="F560" s="300"/>
      <c r="G560" s="238"/>
      <c r="H560" s="238"/>
      <c r="I560" s="238"/>
      <c r="J560" s="103"/>
      <c r="K560" s="255"/>
      <c r="L560" s="306"/>
      <c r="M560" s="206">
        <v>0.45833333333333298</v>
      </c>
      <c r="N560" s="203"/>
    </row>
    <row r="561" spans="1:14" ht="23.1" customHeight="1" x14ac:dyDescent="0.25">
      <c r="A561" s="258"/>
      <c r="B561" s="247"/>
      <c r="C561" s="265"/>
      <c r="D561" s="309"/>
      <c r="E561" s="263"/>
      <c r="F561" s="300"/>
      <c r="G561" s="238"/>
      <c r="H561" s="238"/>
      <c r="I561" s="238"/>
      <c r="J561" s="101"/>
      <c r="K561" s="255"/>
      <c r="L561" s="306"/>
      <c r="M561" s="206">
        <v>0.5</v>
      </c>
      <c r="N561" s="203"/>
    </row>
    <row r="562" spans="1:14" ht="23.1" customHeight="1" x14ac:dyDescent="0.25">
      <c r="A562" s="258"/>
      <c r="B562" s="247"/>
      <c r="C562" s="265"/>
      <c r="D562" s="309"/>
      <c r="E562" s="263"/>
      <c r="F562" s="301"/>
      <c r="G562" s="238"/>
      <c r="H562" s="238"/>
      <c r="I562" s="238"/>
      <c r="J562" s="101"/>
      <c r="K562" s="255"/>
      <c r="L562" s="306"/>
      <c r="M562" s="206">
        <v>0.54166666666666696</v>
      </c>
      <c r="N562" s="203"/>
    </row>
    <row r="563" spans="1:14" ht="23.1" customHeight="1" x14ac:dyDescent="0.25">
      <c r="A563" s="258"/>
      <c r="B563" s="44" t="s">
        <v>1</v>
      </c>
      <c r="C563" s="183"/>
      <c r="D563" s="27"/>
      <c r="E563" s="192"/>
      <c r="F563" s="302"/>
      <c r="G563" s="245"/>
      <c r="H563" s="245"/>
      <c r="I563" s="245"/>
      <c r="J563" s="89"/>
      <c r="K563" s="26">
        <f>J563</f>
        <v>0</v>
      </c>
      <c r="L563" s="29">
        <f>K563/K552</f>
        <v>0</v>
      </c>
      <c r="M563" s="206">
        <v>0.58333333333333304</v>
      </c>
      <c r="N563" s="203"/>
    </row>
    <row r="564" spans="1:14" ht="23.1" customHeight="1" x14ac:dyDescent="0.25">
      <c r="A564" s="258"/>
      <c r="B564" s="247" t="s">
        <v>0</v>
      </c>
      <c r="C564" s="303"/>
      <c r="D564" s="304"/>
      <c r="E564" s="305"/>
      <c r="F564" s="295"/>
      <c r="G564" s="246"/>
      <c r="H564" s="246"/>
      <c r="I564" s="246"/>
      <c r="J564" s="101"/>
      <c r="K564" s="256">
        <f>J564+J565+J566+J567</f>
        <v>0</v>
      </c>
      <c r="L564" s="306">
        <f>K564/K552</f>
        <v>0</v>
      </c>
      <c r="M564" s="206">
        <v>0.625</v>
      </c>
      <c r="N564" s="203"/>
    </row>
    <row r="565" spans="1:14" ht="23.1" customHeight="1" x14ac:dyDescent="0.25">
      <c r="A565" s="258"/>
      <c r="B565" s="247"/>
      <c r="C565" s="249"/>
      <c r="D565" s="256"/>
      <c r="E565" s="282"/>
      <c r="F565" s="295"/>
      <c r="G565" s="246"/>
      <c r="H565" s="246"/>
      <c r="I565" s="246"/>
      <c r="J565" s="101"/>
      <c r="K565" s="256"/>
      <c r="L565" s="306"/>
      <c r="M565" s="206">
        <v>0.66666666666666696</v>
      </c>
      <c r="N565" s="203"/>
    </row>
    <row r="566" spans="1:14" ht="23.1" customHeight="1" x14ac:dyDescent="0.25">
      <c r="A566" s="258"/>
      <c r="B566" s="247"/>
      <c r="C566" s="249"/>
      <c r="D566" s="256"/>
      <c r="E566" s="282"/>
      <c r="F566" s="295"/>
      <c r="G566" s="246"/>
      <c r="H566" s="246"/>
      <c r="I566" s="246"/>
      <c r="J566" s="101"/>
      <c r="K566" s="256"/>
      <c r="L566" s="306"/>
      <c r="M566" s="206">
        <v>0.70833333333333304</v>
      </c>
      <c r="N566" s="203"/>
    </row>
    <row r="567" spans="1:14" ht="23.1" customHeight="1" x14ac:dyDescent="0.25">
      <c r="A567" s="258"/>
      <c r="B567" s="247"/>
      <c r="C567" s="249"/>
      <c r="D567" s="256"/>
      <c r="E567" s="282"/>
      <c r="F567" s="295"/>
      <c r="G567" s="238"/>
      <c r="H567" s="238"/>
      <c r="I567" s="238"/>
      <c r="J567" s="103"/>
      <c r="K567" s="256"/>
      <c r="L567" s="306"/>
      <c r="M567" s="206">
        <v>0.75</v>
      </c>
      <c r="N567" s="203"/>
    </row>
    <row r="568" spans="1:14" ht="23.1" customHeight="1" x14ac:dyDescent="0.25">
      <c r="A568" s="258"/>
      <c r="B568" s="44" t="s">
        <v>1</v>
      </c>
      <c r="C568" s="184"/>
      <c r="D568" s="27"/>
      <c r="E568" s="192"/>
      <c r="F568" s="294"/>
      <c r="G568" s="279"/>
      <c r="H568" s="279"/>
      <c r="I568" s="279"/>
      <c r="J568" s="27"/>
      <c r="K568" s="27">
        <f>J568</f>
        <v>0</v>
      </c>
      <c r="L568" s="29">
        <f>K568/K552</f>
        <v>0</v>
      </c>
      <c r="M568" s="206">
        <v>0.79166666666666696</v>
      </c>
      <c r="N568" s="203"/>
    </row>
    <row r="569" spans="1:14" ht="23.1" customHeight="1" x14ac:dyDescent="0.25">
      <c r="A569" s="258"/>
      <c r="B569" s="100" t="s">
        <v>0</v>
      </c>
      <c r="C569" s="185"/>
      <c r="D569" s="188"/>
      <c r="E569" s="193"/>
      <c r="F569" s="295"/>
      <c r="G569" s="246"/>
      <c r="H569" s="246"/>
      <c r="I569" s="246"/>
      <c r="J569" s="101"/>
      <c r="K569" s="101">
        <f>J569</f>
        <v>0</v>
      </c>
      <c r="L569" s="105">
        <f>K569/K552</f>
        <v>0</v>
      </c>
      <c r="M569" s="206">
        <v>0.83333333333333304</v>
      </c>
      <c r="N569" s="203"/>
    </row>
    <row r="570" spans="1:14" ht="23.1" customHeight="1" x14ac:dyDescent="0.25">
      <c r="A570" s="258" t="s">
        <v>11</v>
      </c>
      <c r="B570" s="259"/>
      <c r="C570" s="185"/>
      <c r="D570" s="189"/>
      <c r="E570" s="193"/>
      <c r="F570" s="246"/>
      <c r="G570" s="246"/>
      <c r="H570" s="246"/>
      <c r="I570" s="246"/>
      <c r="J570" s="101"/>
      <c r="K570" s="101">
        <f>J570</f>
        <v>0</v>
      </c>
      <c r="L570" s="105">
        <f>K570/K552</f>
        <v>0</v>
      </c>
      <c r="M570" s="206">
        <v>0.875</v>
      </c>
      <c r="N570" s="203"/>
    </row>
    <row r="571" spans="1:14" ht="23.1" customHeight="1" x14ac:dyDescent="0.25">
      <c r="A571" s="260" t="s">
        <v>6</v>
      </c>
      <c r="B571" s="261"/>
      <c r="C571" s="186"/>
      <c r="D571" s="190"/>
      <c r="E571" s="194"/>
      <c r="F571" s="296"/>
      <c r="G571" s="276"/>
      <c r="H571" s="276"/>
      <c r="I571" s="276"/>
      <c r="J571" s="20"/>
      <c r="K571" s="20">
        <f>J571</f>
        <v>0</v>
      </c>
      <c r="L571" s="30">
        <f>K571/K552</f>
        <v>0</v>
      </c>
      <c r="M571" s="206">
        <v>0.91666666666666696</v>
      </c>
      <c r="N571" s="203"/>
    </row>
    <row r="572" spans="1:14" ht="23.1" customHeight="1" x14ac:dyDescent="0.25">
      <c r="A572" s="260" t="s">
        <v>6</v>
      </c>
      <c r="B572" s="261"/>
      <c r="C572" s="187"/>
      <c r="D572" s="190"/>
      <c r="E572" s="194"/>
      <c r="F572" s="276"/>
      <c r="G572" s="276"/>
      <c r="H572" s="276"/>
      <c r="I572" s="276"/>
      <c r="J572" s="20"/>
      <c r="K572" s="20">
        <f>J572</f>
        <v>0</v>
      </c>
      <c r="L572" s="30">
        <f>K572/K552</f>
        <v>0</v>
      </c>
      <c r="M572" s="206">
        <v>0.95833333333333304</v>
      </c>
      <c r="N572" s="203"/>
    </row>
    <row r="573" spans="1:14" ht="23.1" customHeight="1" thickBot="1" x14ac:dyDescent="0.3">
      <c r="A573" s="290" t="s">
        <v>238</v>
      </c>
      <c r="B573" s="291"/>
      <c r="C573" s="61">
        <f>D554+D558+D559+D563+D564+D568+D569+D570+D571+D572</f>
        <v>0</v>
      </c>
      <c r="D573" s="93" t="s">
        <v>239</v>
      </c>
      <c r="E573" s="61">
        <f>SUM(E554:E572)/10</f>
        <v>0</v>
      </c>
      <c r="F573" s="318"/>
      <c r="G573" s="319"/>
      <c r="H573" s="319"/>
      <c r="I573" s="320"/>
      <c r="J573" s="42" t="s">
        <v>97</v>
      </c>
      <c r="K573" s="42">
        <f>SUM(K554:K572)</f>
        <v>0</v>
      </c>
      <c r="L573" s="50">
        <f>SUM(L554:L572)</f>
        <v>0</v>
      </c>
      <c r="M573" s="54" t="s">
        <v>97</v>
      </c>
      <c r="N573" s="204">
        <f>SUM(N549:N572)</f>
        <v>0</v>
      </c>
    </row>
    <row r="574" spans="1:14" ht="23.1" customHeight="1" thickBot="1" x14ac:dyDescent="0.3"/>
    <row r="575" spans="1:14" ht="23.1" customHeight="1" thickBot="1" x14ac:dyDescent="0.3">
      <c r="A575" s="273" t="s">
        <v>186</v>
      </c>
      <c r="B575" s="242"/>
      <c r="C575" s="242"/>
      <c r="D575" s="242"/>
      <c r="E575" s="242"/>
      <c r="F575" s="242"/>
      <c r="G575" s="242"/>
      <c r="H575" s="242"/>
      <c r="I575" s="242"/>
      <c r="J575" s="274">
        <v>42695</v>
      </c>
      <c r="K575" s="274"/>
      <c r="L575" s="293"/>
      <c r="M575" s="273" t="s">
        <v>182</v>
      </c>
      <c r="N575" s="243"/>
    </row>
    <row r="576" spans="1:14" ht="23.1" customHeight="1" x14ac:dyDescent="0.25">
      <c r="A576" s="283" t="s">
        <v>188</v>
      </c>
      <c r="B576" s="284"/>
      <c r="C576" s="284"/>
      <c r="D576" s="284"/>
      <c r="E576" s="286" t="s">
        <v>187</v>
      </c>
      <c r="F576" s="286"/>
      <c r="G576" s="286"/>
      <c r="H576" s="286"/>
      <c r="I576" s="286"/>
      <c r="J576" s="277"/>
      <c r="K576" s="277"/>
      <c r="L576" s="278"/>
      <c r="M576" s="205">
        <v>0</v>
      </c>
      <c r="N576" s="202"/>
    </row>
    <row r="577" spans="1:14" ht="23.1" customHeight="1" x14ac:dyDescent="0.25">
      <c r="A577" s="46" t="s">
        <v>170</v>
      </c>
      <c r="B577" s="92"/>
      <c r="C577" s="45" t="s">
        <v>174</v>
      </c>
      <c r="D577" s="92"/>
      <c r="E577" s="285" t="s">
        <v>177</v>
      </c>
      <c r="F577" s="285"/>
      <c r="G577" s="285"/>
      <c r="H577" s="285"/>
      <c r="I577" s="285"/>
      <c r="J577" s="251"/>
      <c r="K577" s="251"/>
      <c r="L577" s="252"/>
      <c r="M577" s="206">
        <v>4.1666666666666699E-2</v>
      </c>
      <c r="N577" s="203"/>
    </row>
    <row r="578" spans="1:14" ht="23.1" customHeight="1" x14ac:dyDescent="0.25">
      <c r="A578" s="46" t="s">
        <v>9</v>
      </c>
      <c r="B578" s="92"/>
      <c r="C578" s="45" t="s">
        <v>174</v>
      </c>
      <c r="D578" s="92"/>
      <c r="E578" s="250" t="s">
        <v>178</v>
      </c>
      <c r="F578" s="250"/>
      <c r="G578" s="250"/>
      <c r="H578" s="250"/>
      <c r="I578" s="250"/>
      <c r="J578" s="251"/>
      <c r="K578" s="251"/>
      <c r="L578" s="252"/>
      <c r="M578" s="206">
        <v>8.3333333333333301E-2</v>
      </c>
      <c r="N578" s="203"/>
    </row>
    <row r="579" spans="1:14" ht="23.1" customHeight="1" thickBot="1" x14ac:dyDescent="0.3">
      <c r="A579" s="56" t="s">
        <v>10</v>
      </c>
      <c r="B579" s="95"/>
      <c r="C579" s="57" t="s">
        <v>174</v>
      </c>
      <c r="D579" s="95"/>
      <c r="E579" s="253" t="s">
        <v>181</v>
      </c>
      <c r="F579" s="253"/>
      <c r="G579" s="253"/>
      <c r="H579" s="253"/>
      <c r="I579" s="253"/>
      <c r="J579" s="171">
        <v>10</v>
      </c>
      <c r="K579" s="171">
        <v>11</v>
      </c>
      <c r="L579" s="96" t="s">
        <v>593</v>
      </c>
      <c r="M579" s="206">
        <v>0.125</v>
      </c>
      <c r="N579" s="203"/>
    </row>
    <row r="580" spans="1:14" ht="23.1" customHeight="1" thickBot="1" x14ac:dyDescent="0.3">
      <c r="A580" s="58" t="s">
        <v>5</v>
      </c>
      <c r="B580" s="59" t="s">
        <v>185</v>
      </c>
      <c r="C580" s="39" t="s">
        <v>2</v>
      </c>
      <c r="D580" s="39" t="s">
        <v>3</v>
      </c>
      <c r="E580" s="97" t="s">
        <v>29</v>
      </c>
      <c r="F580" s="239" t="s">
        <v>17</v>
      </c>
      <c r="G580" s="239"/>
      <c r="H580" s="239"/>
      <c r="I580" s="239"/>
      <c r="J580" s="244" t="s">
        <v>18</v>
      </c>
      <c r="K580" s="244"/>
      <c r="L580" s="60" t="s">
        <v>579</v>
      </c>
      <c r="M580" s="206">
        <v>0.16666666666666699</v>
      </c>
      <c r="N580" s="203"/>
    </row>
    <row r="581" spans="1:14" ht="23.1" customHeight="1" x14ac:dyDescent="0.25">
      <c r="A581" s="264"/>
      <c r="B581" s="266" t="s">
        <v>0</v>
      </c>
      <c r="C581" s="307"/>
      <c r="D581" s="308"/>
      <c r="E581" s="310"/>
      <c r="F581" s="311"/>
      <c r="G581" s="240"/>
      <c r="H581" s="240"/>
      <c r="I581" s="240"/>
      <c r="J581" s="31"/>
      <c r="K581" s="254">
        <f>J581+J582+J583+J584</f>
        <v>0</v>
      </c>
      <c r="L581" s="312">
        <f>K581/J579</f>
        <v>0</v>
      </c>
      <c r="M581" s="206">
        <v>0.20833333333333301</v>
      </c>
      <c r="N581" s="203"/>
    </row>
    <row r="582" spans="1:14" ht="23.1" customHeight="1" x14ac:dyDescent="0.25">
      <c r="A582" s="258"/>
      <c r="B582" s="247"/>
      <c r="C582" s="265"/>
      <c r="D582" s="309"/>
      <c r="E582" s="263"/>
      <c r="F582" s="313"/>
      <c r="G582" s="241"/>
      <c r="H582" s="241"/>
      <c r="I582" s="241"/>
      <c r="J582" s="19"/>
      <c r="K582" s="255"/>
      <c r="L582" s="306"/>
      <c r="M582" s="206">
        <v>0.25</v>
      </c>
      <c r="N582" s="203"/>
    </row>
    <row r="583" spans="1:14" ht="23.1" customHeight="1" x14ac:dyDescent="0.25">
      <c r="A583" s="258"/>
      <c r="B583" s="247"/>
      <c r="C583" s="265"/>
      <c r="D583" s="309"/>
      <c r="E583" s="263"/>
      <c r="F583" s="313"/>
      <c r="G583" s="241"/>
      <c r="H583" s="241"/>
      <c r="I583" s="241"/>
      <c r="J583" s="19"/>
      <c r="K583" s="255"/>
      <c r="L583" s="306"/>
      <c r="M583" s="206">
        <v>0.29166666666666702</v>
      </c>
      <c r="N583" s="203"/>
    </row>
    <row r="584" spans="1:14" ht="23.1" customHeight="1" x14ac:dyDescent="0.25">
      <c r="A584" s="258"/>
      <c r="B584" s="247"/>
      <c r="C584" s="265"/>
      <c r="D584" s="309"/>
      <c r="E584" s="263"/>
      <c r="F584" s="301"/>
      <c r="G584" s="238"/>
      <c r="H584" s="238"/>
      <c r="I584" s="238"/>
      <c r="J584" s="103"/>
      <c r="K584" s="255"/>
      <c r="L584" s="306"/>
      <c r="M584" s="206">
        <v>0.33333333333333298</v>
      </c>
      <c r="N584" s="203"/>
    </row>
    <row r="585" spans="1:14" ht="23.1" customHeight="1" x14ac:dyDescent="0.25">
      <c r="A585" s="258"/>
      <c r="B585" s="44" t="s">
        <v>1</v>
      </c>
      <c r="C585" s="183"/>
      <c r="D585" s="27"/>
      <c r="E585" s="191"/>
      <c r="F585" s="314"/>
      <c r="G585" s="237"/>
      <c r="H585" s="237"/>
      <c r="I585" s="237"/>
      <c r="J585" s="24"/>
      <c r="K585" s="24">
        <f>J585</f>
        <v>0</v>
      </c>
      <c r="L585" s="29">
        <f>K585/J579</f>
        <v>0</v>
      </c>
      <c r="M585" s="206">
        <v>0.375</v>
      </c>
      <c r="N585" s="203"/>
    </row>
    <row r="586" spans="1:14" ht="23.1" customHeight="1" x14ac:dyDescent="0.25">
      <c r="A586" s="258"/>
      <c r="B586" s="247" t="s">
        <v>0</v>
      </c>
      <c r="C586" s="315"/>
      <c r="D586" s="316"/>
      <c r="E586" s="317"/>
      <c r="F586" s="300"/>
      <c r="G586" s="238"/>
      <c r="H586" s="238"/>
      <c r="I586" s="238"/>
      <c r="J586" s="103"/>
      <c r="K586" s="255">
        <f>J586+J587+J588+J589</f>
        <v>0</v>
      </c>
      <c r="L586" s="306">
        <f>K586/K579</f>
        <v>0</v>
      </c>
      <c r="M586" s="206">
        <v>0.41666666666666702</v>
      </c>
      <c r="N586" s="203"/>
    </row>
    <row r="587" spans="1:14" ht="23.1" customHeight="1" x14ac:dyDescent="0.25">
      <c r="A587" s="258"/>
      <c r="B587" s="247"/>
      <c r="C587" s="265"/>
      <c r="D587" s="309"/>
      <c r="E587" s="263"/>
      <c r="F587" s="300"/>
      <c r="G587" s="238"/>
      <c r="H587" s="238"/>
      <c r="I587" s="238"/>
      <c r="J587" s="103"/>
      <c r="K587" s="255"/>
      <c r="L587" s="306"/>
      <c r="M587" s="206">
        <v>0.45833333333333298</v>
      </c>
      <c r="N587" s="203"/>
    </row>
    <row r="588" spans="1:14" ht="23.1" customHeight="1" x14ac:dyDescent="0.25">
      <c r="A588" s="258"/>
      <c r="B588" s="247"/>
      <c r="C588" s="265"/>
      <c r="D588" s="309"/>
      <c r="E588" s="263"/>
      <c r="F588" s="300"/>
      <c r="G588" s="238"/>
      <c r="H588" s="238"/>
      <c r="I588" s="238"/>
      <c r="J588" s="101"/>
      <c r="K588" s="255"/>
      <c r="L588" s="306"/>
      <c r="M588" s="206">
        <v>0.5</v>
      </c>
      <c r="N588" s="203"/>
    </row>
    <row r="589" spans="1:14" ht="23.1" customHeight="1" x14ac:dyDescent="0.25">
      <c r="A589" s="258"/>
      <c r="B589" s="247"/>
      <c r="C589" s="265"/>
      <c r="D589" s="309"/>
      <c r="E589" s="263"/>
      <c r="F589" s="301"/>
      <c r="G589" s="238"/>
      <c r="H589" s="238"/>
      <c r="I589" s="238"/>
      <c r="J589" s="101"/>
      <c r="K589" s="255"/>
      <c r="L589" s="306"/>
      <c r="M589" s="206">
        <v>0.54166666666666696</v>
      </c>
      <c r="N589" s="203"/>
    </row>
    <row r="590" spans="1:14" ht="23.1" customHeight="1" x14ac:dyDescent="0.25">
      <c r="A590" s="258"/>
      <c r="B590" s="44" t="s">
        <v>1</v>
      </c>
      <c r="C590" s="183"/>
      <c r="D590" s="27"/>
      <c r="E590" s="192"/>
      <c r="F590" s="302"/>
      <c r="G590" s="245"/>
      <c r="H590" s="245"/>
      <c r="I590" s="245"/>
      <c r="J590" s="89"/>
      <c r="K590" s="26">
        <f>J590</f>
        <v>0</v>
      </c>
      <c r="L590" s="29">
        <f>K590/K579</f>
        <v>0</v>
      </c>
      <c r="M590" s="206">
        <v>0.58333333333333304</v>
      </c>
      <c r="N590" s="203"/>
    </row>
    <row r="591" spans="1:14" ht="23.1" customHeight="1" x14ac:dyDescent="0.25">
      <c r="A591" s="258"/>
      <c r="B591" s="247" t="s">
        <v>0</v>
      </c>
      <c r="C591" s="303"/>
      <c r="D591" s="304"/>
      <c r="E591" s="305"/>
      <c r="F591" s="295"/>
      <c r="G591" s="246"/>
      <c r="H591" s="246"/>
      <c r="I591" s="246"/>
      <c r="J591" s="101"/>
      <c r="K591" s="256">
        <f>J591+J592+J593+J594</f>
        <v>0</v>
      </c>
      <c r="L591" s="306">
        <f>K591/K579</f>
        <v>0</v>
      </c>
      <c r="M591" s="206">
        <v>0.625</v>
      </c>
      <c r="N591" s="203"/>
    </row>
    <row r="592" spans="1:14" ht="23.1" customHeight="1" x14ac:dyDescent="0.25">
      <c r="A592" s="258"/>
      <c r="B592" s="247"/>
      <c r="C592" s="249"/>
      <c r="D592" s="256"/>
      <c r="E592" s="282"/>
      <c r="F592" s="295"/>
      <c r="G592" s="246"/>
      <c r="H592" s="246"/>
      <c r="I592" s="246"/>
      <c r="J592" s="101"/>
      <c r="K592" s="256"/>
      <c r="L592" s="306"/>
      <c r="M592" s="206">
        <v>0.66666666666666696</v>
      </c>
      <c r="N592" s="203"/>
    </row>
    <row r="593" spans="1:14" ht="23.1" customHeight="1" x14ac:dyDescent="0.25">
      <c r="A593" s="258"/>
      <c r="B593" s="247"/>
      <c r="C593" s="249"/>
      <c r="D593" s="256"/>
      <c r="E593" s="282"/>
      <c r="F593" s="295"/>
      <c r="G593" s="246"/>
      <c r="H593" s="246"/>
      <c r="I593" s="246"/>
      <c r="J593" s="101"/>
      <c r="K593" s="256"/>
      <c r="L593" s="306"/>
      <c r="M593" s="206">
        <v>0.70833333333333304</v>
      </c>
      <c r="N593" s="203"/>
    </row>
    <row r="594" spans="1:14" ht="23.1" customHeight="1" x14ac:dyDescent="0.25">
      <c r="A594" s="258"/>
      <c r="B594" s="247"/>
      <c r="C594" s="249"/>
      <c r="D594" s="256"/>
      <c r="E594" s="282"/>
      <c r="F594" s="295"/>
      <c r="G594" s="238"/>
      <c r="H594" s="238"/>
      <c r="I594" s="238"/>
      <c r="J594" s="103"/>
      <c r="K594" s="256"/>
      <c r="L594" s="306"/>
      <c r="M594" s="206">
        <v>0.75</v>
      </c>
      <c r="N594" s="203"/>
    </row>
    <row r="595" spans="1:14" ht="23.1" customHeight="1" x14ac:dyDescent="0.25">
      <c r="A595" s="258"/>
      <c r="B595" s="44" t="s">
        <v>1</v>
      </c>
      <c r="C595" s="184"/>
      <c r="D595" s="27"/>
      <c r="E595" s="192"/>
      <c r="F595" s="294"/>
      <c r="G595" s="279"/>
      <c r="H595" s="279"/>
      <c r="I595" s="279"/>
      <c r="J595" s="27"/>
      <c r="K595" s="27">
        <f>J595</f>
        <v>0</v>
      </c>
      <c r="L595" s="29">
        <f>K595/K579</f>
        <v>0</v>
      </c>
      <c r="M595" s="206">
        <v>0.79166666666666696</v>
      </c>
      <c r="N595" s="203"/>
    </row>
    <row r="596" spans="1:14" ht="23.1" customHeight="1" x14ac:dyDescent="0.25">
      <c r="A596" s="258"/>
      <c r="B596" s="100" t="s">
        <v>0</v>
      </c>
      <c r="C596" s="185"/>
      <c r="D596" s="188"/>
      <c r="E596" s="193"/>
      <c r="F596" s="295"/>
      <c r="G596" s="246"/>
      <c r="H596" s="246"/>
      <c r="I596" s="246"/>
      <c r="J596" s="101"/>
      <c r="K596" s="101">
        <f>J596</f>
        <v>0</v>
      </c>
      <c r="L596" s="105">
        <f>K596/K579</f>
        <v>0</v>
      </c>
      <c r="M596" s="206">
        <v>0.83333333333333304</v>
      </c>
      <c r="N596" s="203"/>
    </row>
    <row r="597" spans="1:14" ht="23.1" customHeight="1" x14ac:dyDescent="0.25">
      <c r="A597" s="258" t="s">
        <v>11</v>
      </c>
      <c r="B597" s="259"/>
      <c r="C597" s="185"/>
      <c r="D597" s="189"/>
      <c r="E597" s="193"/>
      <c r="F597" s="246"/>
      <c r="G597" s="246"/>
      <c r="H597" s="246"/>
      <c r="I597" s="246"/>
      <c r="J597" s="101"/>
      <c r="K597" s="101">
        <f>J597</f>
        <v>0</v>
      </c>
      <c r="L597" s="105">
        <f>K597/K579</f>
        <v>0</v>
      </c>
      <c r="M597" s="206">
        <v>0.875</v>
      </c>
      <c r="N597" s="203"/>
    </row>
    <row r="598" spans="1:14" ht="23.1" customHeight="1" x14ac:dyDescent="0.25">
      <c r="A598" s="260" t="s">
        <v>6</v>
      </c>
      <c r="B598" s="261"/>
      <c r="C598" s="186"/>
      <c r="D598" s="190"/>
      <c r="E598" s="194"/>
      <c r="F598" s="296"/>
      <c r="G598" s="276"/>
      <c r="H598" s="276"/>
      <c r="I598" s="276"/>
      <c r="J598" s="20"/>
      <c r="K598" s="20">
        <f>J598</f>
        <v>0</v>
      </c>
      <c r="L598" s="30">
        <f>K598/K579</f>
        <v>0</v>
      </c>
      <c r="M598" s="206">
        <v>0.91666666666666696</v>
      </c>
      <c r="N598" s="203"/>
    </row>
    <row r="599" spans="1:14" ht="23.1" customHeight="1" x14ac:dyDescent="0.25">
      <c r="A599" s="260" t="s">
        <v>6</v>
      </c>
      <c r="B599" s="261"/>
      <c r="C599" s="187"/>
      <c r="D599" s="190"/>
      <c r="E599" s="194"/>
      <c r="F599" s="276"/>
      <c r="G599" s="276"/>
      <c r="H599" s="276"/>
      <c r="I599" s="276"/>
      <c r="J599" s="20"/>
      <c r="K599" s="20">
        <f>J599</f>
        <v>0</v>
      </c>
      <c r="L599" s="30">
        <f>K599/K579</f>
        <v>0</v>
      </c>
      <c r="M599" s="206">
        <v>0.95833333333333304</v>
      </c>
      <c r="N599" s="203"/>
    </row>
    <row r="600" spans="1:14" ht="23.1" customHeight="1" thickBot="1" x14ac:dyDescent="0.3">
      <c r="A600" s="290" t="s">
        <v>238</v>
      </c>
      <c r="B600" s="291"/>
      <c r="C600" s="61">
        <f>D581+D585+D586+D590+D591+D595+D596+D597+D598+D599</f>
        <v>0</v>
      </c>
      <c r="D600" s="93" t="s">
        <v>239</v>
      </c>
      <c r="E600" s="61">
        <f>SUM(E581:E599)/10</f>
        <v>0</v>
      </c>
      <c r="F600" s="318"/>
      <c r="G600" s="319"/>
      <c r="H600" s="319"/>
      <c r="I600" s="320"/>
      <c r="J600" s="42" t="s">
        <v>97</v>
      </c>
      <c r="K600" s="42">
        <f>SUM(K581:K599)</f>
        <v>0</v>
      </c>
      <c r="L600" s="50">
        <f>SUM(L581:L599)</f>
        <v>0</v>
      </c>
      <c r="M600" s="54" t="s">
        <v>97</v>
      </c>
      <c r="N600" s="204">
        <f>SUM(N576:N599)</f>
        <v>0</v>
      </c>
    </row>
    <row r="601" spans="1:14" ht="23.1" customHeight="1" thickBot="1" x14ac:dyDescent="0.3"/>
    <row r="602" spans="1:14" ht="23.1" customHeight="1" thickBot="1" x14ac:dyDescent="0.3">
      <c r="A602" s="273" t="s">
        <v>186</v>
      </c>
      <c r="B602" s="242"/>
      <c r="C602" s="242"/>
      <c r="D602" s="242"/>
      <c r="E602" s="242"/>
      <c r="F602" s="242"/>
      <c r="G602" s="242"/>
      <c r="H602" s="242"/>
      <c r="I602" s="242"/>
      <c r="J602" s="274">
        <v>42696</v>
      </c>
      <c r="K602" s="274"/>
      <c r="L602" s="293"/>
      <c r="M602" s="273" t="s">
        <v>182</v>
      </c>
      <c r="N602" s="243"/>
    </row>
    <row r="603" spans="1:14" ht="23.1" customHeight="1" x14ac:dyDescent="0.25">
      <c r="A603" s="283" t="s">
        <v>188</v>
      </c>
      <c r="B603" s="284"/>
      <c r="C603" s="284"/>
      <c r="D603" s="284"/>
      <c r="E603" s="286" t="s">
        <v>187</v>
      </c>
      <c r="F603" s="286"/>
      <c r="G603" s="286"/>
      <c r="H603" s="286"/>
      <c r="I603" s="286"/>
      <c r="J603" s="277"/>
      <c r="K603" s="277"/>
      <c r="L603" s="278"/>
      <c r="M603" s="205">
        <v>0</v>
      </c>
      <c r="N603" s="202"/>
    </row>
    <row r="604" spans="1:14" ht="23.1" customHeight="1" x14ac:dyDescent="0.25">
      <c r="A604" s="46" t="s">
        <v>170</v>
      </c>
      <c r="B604" s="92"/>
      <c r="C604" s="45" t="s">
        <v>174</v>
      </c>
      <c r="D604" s="92"/>
      <c r="E604" s="285" t="s">
        <v>177</v>
      </c>
      <c r="F604" s="285"/>
      <c r="G604" s="285"/>
      <c r="H604" s="285"/>
      <c r="I604" s="285"/>
      <c r="J604" s="251"/>
      <c r="K604" s="251"/>
      <c r="L604" s="252"/>
      <c r="M604" s="206">
        <v>4.1666666666666699E-2</v>
      </c>
      <c r="N604" s="203"/>
    </row>
    <row r="605" spans="1:14" ht="23.1" customHeight="1" x14ac:dyDescent="0.25">
      <c r="A605" s="46" t="s">
        <v>9</v>
      </c>
      <c r="B605" s="92"/>
      <c r="C605" s="45" t="s">
        <v>174</v>
      </c>
      <c r="D605" s="92"/>
      <c r="E605" s="250" t="s">
        <v>178</v>
      </c>
      <c r="F605" s="250"/>
      <c r="G605" s="250"/>
      <c r="H605" s="250"/>
      <c r="I605" s="250"/>
      <c r="J605" s="251"/>
      <c r="K605" s="251"/>
      <c r="L605" s="252"/>
      <c r="M605" s="206">
        <v>8.3333333333333301E-2</v>
      </c>
      <c r="N605" s="203"/>
    </row>
    <row r="606" spans="1:14" ht="23.1" customHeight="1" thickBot="1" x14ac:dyDescent="0.3">
      <c r="A606" s="56" t="s">
        <v>10</v>
      </c>
      <c r="B606" s="95"/>
      <c r="C606" s="57" t="s">
        <v>174</v>
      </c>
      <c r="D606" s="95"/>
      <c r="E606" s="253" t="s">
        <v>181</v>
      </c>
      <c r="F606" s="253"/>
      <c r="G606" s="253"/>
      <c r="H606" s="253"/>
      <c r="I606" s="253"/>
      <c r="J606" s="171">
        <v>10</v>
      </c>
      <c r="K606" s="171">
        <v>11</v>
      </c>
      <c r="L606" s="96" t="s">
        <v>593</v>
      </c>
      <c r="M606" s="206">
        <v>0.125</v>
      </c>
      <c r="N606" s="203"/>
    </row>
    <row r="607" spans="1:14" ht="23.1" customHeight="1" thickBot="1" x14ac:dyDescent="0.3">
      <c r="A607" s="58" t="s">
        <v>5</v>
      </c>
      <c r="B607" s="59" t="s">
        <v>185</v>
      </c>
      <c r="C607" s="39" t="s">
        <v>2</v>
      </c>
      <c r="D607" s="39" t="s">
        <v>3</v>
      </c>
      <c r="E607" s="97" t="s">
        <v>29</v>
      </c>
      <c r="F607" s="239" t="s">
        <v>17</v>
      </c>
      <c r="G607" s="239"/>
      <c r="H607" s="239"/>
      <c r="I607" s="239"/>
      <c r="J607" s="244" t="s">
        <v>18</v>
      </c>
      <c r="K607" s="244"/>
      <c r="L607" s="60" t="s">
        <v>579</v>
      </c>
      <c r="M607" s="206">
        <v>0.16666666666666699</v>
      </c>
      <c r="N607" s="203"/>
    </row>
    <row r="608" spans="1:14" ht="23.1" customHeight="1" x14ac:dyDescent="0.25">
      <c r="A608" s="264"/>
      <c r="B608" s="266" t="s">
        <v>0</v>
      </c>
      <c r="C608" s="307"/>
      <c r="D608" s="308"/>
      <c r="E608" s="310"/>
      <c r="F608" s="311"/>
      <c r="G608" s="240"/>
      <c r="H608" s="240"/>
      <c r="I608" s="240"/>
      <c r="J608" s="31"/>
      <c r="K608" s="254">
        <f>J608+J609+J610+J611</f>
        <v>0</v>
      </c>
      <c r="L608" s="312">
        <f>K608/J606</f>
        <v>0</v>
      </c>
      <c r="M608" s="206">
        <v>0.20833333333333301</v>
      </c>
      <c r="N608" s="203"/>
    </row>
    <row r="609" spans="1:14" ht="23.1" customHeight="1" x14ac:dyDescent="0.25">
      <c r="A609" s="258"/>
      <c r="B609" s="247"/>
      <c r="C609" s="265"/>
      <c r="D609" s="309"/>
      <c r="E609" s="263"/>
      <c r="F609" s="313"/>
      <c r="G609" s="241"/>
      <c r="H609" s="241"/>
      <c r="I609" s="241"/>
      <c r="J609" s="19"/>
      <c r="K609" s="255"/>
      <c r="L609" s="306"/>
      <c r="M609" s="206">
        <v>0.25</v>
      </c>
      <c r="N609" s="203"/>
    </row>
    <row r="610" spans="1:14" ht="23.1" customHeight="1" x14ac:dyDescent="0.25">
      <c r="A610" s="258"/>
      <c r="B610" s="247"/>
      <c r="C610" s="265"/>
      <c r="D610" s="309"/>
      <c r="E610" s="263"/>
      <c r="F610" s="313"/>
      <c r="G610" s="241"/>
      <c r="H610" s="241"/>
      <c r="I610" s="241"/>
      <c r="J610" s="19"/>
      <c r="K610" s="255"/>
      <c r="L610" s="306"/>
      <c r="M610" s="206">
        <v>0.29166666666666702</v>
      </c>
      <c r="N610" s="203"/>
    </row>
    <row r="611" spans="1:14" ht="23.1" customHeight="1" x14ac:dyDescent="0.25">
      <c r="A611" s="258"/>
      <c r="B611" s="247"/>
      <c r="C611" s="265"/>
      <c r="D611" s="309"/>
      <c r="E611" s="263"/>
      <c r="F611" s="301"/>
      <c r="G611" s="238"/>
      <c r="H611" s="238"/>
      <c r="I611" s="238"/>
      <c r="J611" s="103"/>
      <c r="K611" s="255"/>
      <c r="L611" s="306"/>
      <c r="M611" s="206">
        <v>0.33333333333333298</v>
      </c>
      <c r="N611" s="203"/>
    </row>
    <row r="612" spans="1:14" ht="23.1" customHeight="1" x14ac:dyDescent="0.25">
      <c r="A612" s="258"/>
      <c r="B612" s="44" t="s">
        <v>1</v>
      </c>
      <c r="C612" s="183"/>
      <c r="D612" s="27"/>
      <c r="E612" s="191"/>
      <c r="F612" s="314"/>
      <c r="G612" s="237"/>
      <c r="H612" s="237"/>
      <c r="I612" s="237"/>
      <c r="J612" s="24"/>
      <c r="K612" s="24">
        <f>J612</f>
        <v>0</v>
      </c>
      <c r="L612" s="29">
        <f>K612/J606</f>
        <v>0</v>
      </c>
      <c r="M612" s="206">
        <v>0.375</v>
      </c>
      <c r="N612" s="203"/>
    </row>
    <row r="613" spans="1:14" ht="23.1" customHeight="1" x14ac:dyDescent="0.25">
      <c r="A613" s="258"/>
      <c r="B613" s="247" t="s">
        <v>0</v>
      </c>
      <c r="C613" s="315"/>
      <c r="D613" s="316"/>
      <c r="E613" s="317"/>
      <c r="F613" s="300"/>
      <c r="G613" s="238"/>
      <c r="H613" s="238"/>
      <c r="I613" s="238"/>
      <c r="J613" s="103"/>
      <c r="K613" s="255">
        <f>J613+J614+J615+J616</f>
        <v>0</v>
      </c>
      <c r="L613" s="306">
        <f>K613/K606</f>
        <v>0</v>
      </c>
      <c r="M613" s="206">
        <v>0.41666666666666702</v>
      </c>
      <c r="N613" s="203"/>
    </row>
    <row r="614" spans="1:14" ht="23.1" customHeight="1" x14ac:dyDescent="0.25">
      <c r="A614" s="258"/>
      <c r="B614" s="247"/>
      <c r="C614" s="265"/>
      <c r="D614" s="309"/>
      <c r="E614" s="263"/>
      <c r="F614" s="300"/>
      <c r="G614" s="238"/>
      <c r="H614" s="238"/>
      <c r="I614" s="238"/>
      <c r="J614" s="103"/>
      <c r="K614" s="255"/>
      <c r="L614" s="306"/>
      <c r="M614" s="206">
        <v>0.45833333333333298</v>
      </c>
      <c r="N614" s="203"/>
    </row>
    <row r="615" spans="1:14" ht="23.1" customHeight="1" x14ac:dyDescent="0.25">
      <c r="A615" s="258"/>
      <c r="B615" s="247"/>
      <c r="C615" s="265"/>
      <c r="D615" s="309"/>
      <c r="E615" s="263"/>
      <c r="F615" s="300"/>
      <c r="G615" s="238"/>
      <c r="H615" s="238"/>
      <c r="I615" s="238"/>
      <c r="J615" s="101"/>
      <c r="K615" s="255"/>
      <c r="L615" s="306"/>
      <c r="M615" s="206">
        <v>0.5</v>
      </c>
      <c r="N615" s="203"/>
    </row>
    <row r="616" spans="1:14" ht="23.1" customHeight="1" x14ac:dyDescent="0.25">
      <c r="A616" s="258"/>
      <c r="B616" s="247"/>
      <c r="C616" s="265"/>
      <c r="D616" s="309"/>
      <c r="E616" s="263"/>
      <c r="F616" s="301"/>
      <c r="G616" s="238"/>
      <c r="H616" s="238"/>
      <c r="I616" s="238"/>
      <c r="J616" s="101"/>
      <c r="K616" s="255"/>
      <c r="L616" s="306"/>
      <c r="M616" s="206">
        <v>0.54166666666666696</v>
      </c>
      <c r="N616" s="203"/>
    </row>
    <row r="617" spans="1:14" ht="23.1" customHeight="1" x14ac:dyDescent="0.25">
      <c r="A617" s="258"/>
      <c r="B617" s="44" t="s">
        <v>1</v>
      </c>
      <c r="C617" s="183"/>
      <c r="D617" s="27"/>
      <c r="E617" s="192"/>
      <c r="F617" s="302"/>
      <c r="G617" s="245"/>
      <c r="H617" s="245"/>
      <c r="I617" s="245"/>
      <c r="J617" s="89"/>
      <c r="K617" s="26">
        <f>J617</f>
        <v>0</v>
      </c>
      <c r="L617" s="29">
        <f>K617/K606</f>
        <v>0</v>
      </c>
      <c r="M617" s="206">
        <v>0.58333333333333304</v>
      </c>
      <c r="N617" s="203"/>
    </row>
    <row r="618" spans="1:14" ht="23.1" customHeight="1" x14ac:dyDescent="0.25">
      <c r="A618" s="258"/>
      <c r="B618" s="247" t="s">
        <v>0</v>
      </c>
      <c r="C618" s="303"/>
      <c r="D618" s="304"/>
      <c r="E618" s="305"/>
      <c r="F618" s="295"/>
      <c r="G618" s="246"/>
      <c r="H618" s="246"/>
      <c r="I618" s="246"/>
      <c r="J618" s="101"/>
      <c r="K618" s="256">
        <f>J618+J619+J620+J621</f>
        <v>0</v>
      </c>
      <c r="L618" s="306">
        <f>K618/K606</f>
        <v>0</v>
      </c>
      <c r="M618" s="206">
        <v>0.625</v>
      </c>
      <c r="N618" s="203"/>
    </row>
    <row r="619" spans="1:14" ht="23.1" customHeight="1" x14ac:dyDescent="0.25">
      <c r="A619" s="258"/>
      <c r="B619" s="247"/>
      <c r="C619" s="249"/>
      <c r="D619" s="256"/>
      <c r="E619" s="282"/>
      <c r="F619" s="295"/>
      <c r="G619" s="246"/>
      <c r="H619" s="246"/>
      <c r="I619" s="246"/>
      <c r="J619" s="101"/>
      <c r="K619" s="256"/>
      <c r="L619" s="306"/>
      <c r="M619" s="206">
        <v>0.66666666666666696</v>
      </c>
      <c r="N619" s="203"/>
    </row>
    <row r="620" spans="1:14" ht="23.1" customHeight="1" x14ac:dyDescent="0.25">
      <c r="A620" s="258"/>
      <c r="B620" s="247"/>
      <c r="C620" s="249"/>
      <c r="D620" s="256"/>
      <c r="E620" s="282"/>
      <c r="F620" s="295"/>
      <c r="G620" s="246"/>
      <c r="H620" s="246"/>
      <c r="I620" s="246"/>
      <c r="J620" s="101"/>
      <c r="K620" s="256"/>
      <c r="L620" s="306"/>
      <c r="M620" s="206">
        <v>0.70833333333333304</v>
      </c>
      <c r="N620" s="203"/>
    </row>
    <row r="621" spans="1:14" ht="23.1" customHeight="1" x14ac:dyDescent="0.25">
      <c r="A621" s="258"/>
      <c r="B621" s="247"/>
      <c r="C621" s="249"/>
      <c r="D621" s="256"/>
      <c r="E621" s="282"/>
      <c r="F621" s="295"/>
      <c r="G621" s="238"/>
      <c r="H621" s="238"/>
      <c r="I621" s="238"/>
      <c r="J621" s="103"/>
      <c r="K621" s="256"/>
      <c r="L621" s="306"/>
      <c r="M621" s="206">
        <v>0.75</v>
      </c>
      <c r="N621" s="203"/>
    </row>
    <row r="622" spans="1:14" ht="23.1" customHeight="1" x14ac:dyDescent="0.25">
      <c r="A622" s="258"/>
      <c r="B622" s="44" t="s">
        <v>1</v>
      </c>
      <c r="C622" s="184"/>
      <c r="D622" s="27"/>
      <c r="E622" s="192"/>
      <c r="F622" s="294"/>
      <c r="G622" s="279"/>
      <c r="H622" s="279"/>
      <c r="I622" s="279"/>
      <c r="J622" s="27"/>
      <c r="K622" s="27">
        <f>J622</f>
        <v>0</v>
      </c>
      <c r="L622" s="29">
        <f>K622/K606</f>
        <v>0</v>
      </c>
      <c r="M622" s="206">
        <v>0.79166666666666696</v>
      </c>
      <c r="N622" s="203"/>
    </row>
    <row r="623" spans="1:14" ht="23.1" customHeight="1" x14ac:dyDescent="0.25">
      <c r="A623" s="258"/>
      <c r="B623" s="100" t="s">
        <v>0</v>
      </c>
      <c r="C623" s="185"/>
      <c r="D623" s="188"/>
      <c r="E623" s="193"/>
      <c r="F623" s="295"/>
      <c r="G623" s="246"/>
      <c r="H623" s="246"/>
      <c r="I623" s="246"/>
      <c r="J623" s="101"/>
      <c r="K623" s="101">
        <f>J623</f>
        <v>0</v>
      </c>
      <c r="L623" s="105">
        <f>K623/K606</f>
        <v>0</v>
      </c>
      <c r="M623" s="206">
        <v>0.83333333333333304</v>
      </c>
      <c r="N623" s="203"/>
    </row>
    <row r="624" spans="1:14" ht="23.1" customHeight="1" x14ac:dyDescent="0.25">
      <c r="A624" s="258" t="s">
        <v>11</v>
      </c>
      <c r="B624" s="259"/>
      <c r="C624" s="185"/>
      <c r="D624" s="189"/>
      <c r="E624" s="193"/>
      <c r="F624" s="246"/>
      <c r="G624" s="246"/>
      <c r="H624" s="246"/>
      <c r="I624" s="246"/>
      <c r="J624" s="101"/>
      <c r="K624" s="101">
        <f>J624</f>
        <v>0</v>
      </c>
      <c r="L624" s="105">
        <f>K624/K606</f>
        <v>0</v>
      </c>
      <c r="M624" s="206">
        <v>0.875</v>
      </c>
      <c r="N624" s="203"/>
    </row>
    <row r="625" spans="1:14" ht="23.1" customHeight="1" x14ac:dyDescent="0.25">
      <c r="A625" s="260" t="s">
        <v>6</v>
      </c>
      <c r="B625" s="261"/>
      <c r="C625" s="186"/>
      <c r="D625" s="190"/>
      <c r="E625" s="194"/>
      <c r="F625" s="296"/>
      <c r="G625" s="276"/>
      <c r="H625" s="276"/>
      <c r="I625" s="276"/>
      <c r="J625" s="20"/>
      <c r="K625" s="20">
        <f>J625</f>
        <v>0</v>
      </c>
      <c r="L625" s="30">
        <f>K625/K606</f>
        <v>0</v>
      </c>
      <c r="M625" s="206">
        <v>0.91666666666666696</v>
      </c>
      <c r="N625" s="203"/>
    </row>
    <row r="626" spans="1:14" ht="23.1" customHeight="1" x14ac:dyDescent="0.25">
      <c r="A626" s="260" t="s">
        <v>6</v>
      </c>
      <c r="B626" s="261"/>
      <c r="C626" s="187"/>
      <c r="D626" s="190"/>
      <c r="E626" s="194"/>
      <c r="F626" s="276"/>
      <c r="G626" s="276"/>
      <c r="H626" s="276"/>
      <c r="I626" s="276"/>
      <c r="J626" s="20"/>
      <c r="K626" s="20">
        <f>J626</f>
        <v>0</v>
      </c>
      <c r="L626" s="30">
        <f>K626/K606</f>
        <v>0</v>
      </c>
      <c r="M626" s="206">
        <v>0.95833333333333304</v>
      </c>
      <c r="N626" s="203"/>
    </row>
    <row r="627" spans="1:14" ht="23.1" customHeight="1" thickBot="1" x14ac:dyDescent="0.3">
      <c r="A627" s="290" t="s">
        <v>238</v>
      </c>
      <c r="B627" s="291"/>
      <c r="C627" s="61">
        <f>D608+D612+D613+D617+D618+D622+D623+D624+D625+D626</f>
        <v>0</v>
      </c>
      <c r="D627" s="93" t="s">
        <v>239</v>
      </c>
      <c r="E627" s="61">
        <f>SUM(E608:E626)/10</f>
        <v>0</v>
      </c>
      <c r="F627" s="318"/>
      <c r="G627" s="319"/>
      <c r="H627" s="319"/>
      <c r="I627" s="320"/>
      <c r="J627" s="42" t="s">
        <v>97</v>
      </c>
      <c r="K627" s="42">
        <f>SUM(K608:K626)</f>
        <v>0</v>
      </c>
      <c r="L627" s="50">
        <f>SUM(L608:L626)</f>
        <v>0</v>
      </c>
      <c r="M627" s="54" t="s">
        <v>97</v>
      </c>
      <c r="N627" s="204">
        <f>SUM(N603:N626)</f>
        <v>0</v>
      </c>
    </row>
    <row r="628" spans="1:14" ht="23.1" customHeight="1" thickBot="1" x14ac:dyDescent="0.3"/>
    <row r="629" spans="1:14" ht="23.1" customHeight="1" thickBot="1" x14ac:dyDescent="0.3">
      <c r="A629" s="273" t="s">
        <v>186</v>
      </c>
      <c r="B629" s="242"/>
      <c r="C629" s="242"/>
      <c r="D629" s="242"/>
      <c r="E629" s="242"/>
      <c r="F629" s="242"/>
      <c r="G629" s="242"/>
      <c r="H629" s="242"/>
      <c r="I629" s="242"/>
      <c r="J629" s="274">
        <v>42697</v>
      </c>
      <c r="K629" s="274"/>
      <c r="L629" s="293"/>
      <c r="M629" s="273" t="s">
        <v>182</v>
      </c>
      <c r="N629" s="243"/>
    </row>
    <row r="630" spans="1:14" ht="23.1" customHeight="1" x14ac:dyDescent="0.25">
      <c r="A630" s="283" t="s">
        <v>188</v>
      </c>
      <c r="B630" s="284"/>
      <c r="C630" s="284"/>
      <c r="D630" s="284"/>
      <c r="E630" s="286" t="s">
        <v>187</v>
      </c>
      <c r="F630" s="286"/>
      <c r="G630" s="286"/>
      <c r="H630" s="286"/>
      <c r="I630" s="286"/>
      <c r="J630" s="277"/>
      <c r="K630" s="277"/>
      <c r="L630" s="278"/>
      <c r="M630" s="205">
        <v>0</v>
      </c>
      <c r="N630" s="202"/>
    </row>
    <row r="631" spans="1:14" ht="23.1" customHeight="1" x14ac:dyDescent="0.25">
      <c r="A631" s="46" t="s">
        <v>170</v>
      </c>
      <c r="B631" s="92"/>
      <c r="C631" s="45" t="s">
        <v>174</v>
      </c>
      <c r="D631" s="92"/>
      <c r="E631" s="285" t="s">
        <v>177</v>
      </c>
      <c r="F631" s="285"/>
      <c r="G631" s="285"/>
      <c r="H631" s="285"/>
      <c r="I631" s="285"/>
      <c r="J631" s="251"/>
      <c r="K631" s="251"/>
      <c r="L631" s="252"/>
      <c r="M631" s="206">
        <v>4.1666666666666699E-2</v>
      </c>
      <c r="N631" s="203"/>
    </row>
    <row r="632" spans="1:14" ht="23.1" customHeight="1" x14ac:dyDescent="0.25">
      <c r="A632" s="46" t="s">
        <v>9</v>
      </c>
      <c r="B632" s="92"/>
      <c r="C632" s="45" t="s">
        <v>174</v>
      </c>
      <c r="D632" s="92"/>
      <c r="E632" s="250" t="s">
        <v>178</v>
      </c>
      <c r="F632" s="250"/>
      <c r="G632" s="250"/>
      <c r="H632" s="250"/>
      <c r="I632" s="250"/>
      <c r="J632" s="251"/>
      <c r="K632" s="251"/>
      <c r="L632" s="252"/>
      <c r="M632" s="206">
        <v>8.3333333333333301E-2</v>
      </c>
      <c r="N632" s="203"/>
    </row>
    <row r="633" spans="1:14" ht="23.1" customHeight="1" thickBot="1" x14ac:dyDescent="0.3">
      <c r="A633" s="56" t="s">
        <v>10</v>
      </c>
      <c r="B633" s="95"/>
      <c r="C633" s="57" t="s">
        <v>174</v>
      </c>
      <c r="D633" s="95"/>
      <c r="E633" s="253" t="s">
        <v>181</v>
      </c>
      <c r="F633" s="253"/>
      <c r="G633" s="253"/>
      <c r="H633" s="253"/>
      <c r="I633" s="253"/>
      <c r="J633" s="171">
        <v>10</v>
      </c>
      <c r="K633" s="171">
        <v>11</v>
      </c>
      <c r="L633" s="96" t="s">
        <v>593</v>
      </c>
      <c r="M633" s="206">
        <v>0.125</v>
      </c>
      <c r="N633" s="203"/>
    </row>
    <row r="634" spans="1:14" ht="23.1" customHeight="1" thickBot="1" x14ac:dyDescent="0.3">
      <c r="A634" s="58" t="s">
        <v>5</v>
      </c>
      <c r="B634" s="59" t="s">
        <v>185</v>
      </c>
      <c r="C634" s="39" t="s">
        <v>2</v>
      </c>
      <c r="D634" s="39" t="s">
        <v>3</v>
      </c>
      <c r="E634" s="97" t="s">
        <v>29</v>
      </c>
      <c r="F634" s="239" t="s">
        <v>17</v>
      </c>
      <c r="G634" s="239"/>
      <c r="H634" s="239"/>
      <c r="I634" s="239"/>
      <c r="J634" s="244" t="s">
        <v>18</v>
      </c>
      <c r="K634" s="244"/>
      <c r="L634" s="60" t="s">
        <v>579</v>
      </c>
      <c r="M634" s="206">
        <v>0.16666666666666699</v>
      </c>
      <c r="N634" s="203"/>
    </row>
    <row r="635" spans="1:14" ht="23.1" customHeight="1" x14ac:dyDescent="0.25">
      <c r="A635" s="264"/>
      <c r="B635" s="266" t="s">
        <v>0</v>
      </c>
      <c r="C635" s="307"/>
      <c r="D635" s="308"/>
      <c r="E635" s="310"/>
      <c r="F635" s="311"/>
      <c r="G635" s="240"/>
      <c r="H635" s="240"/>
      <c r="I635" s="240"/>
      <c r="J635" s="31"/>
      <c r="K635" s="254">
        <f>J635+J636+J637+J638</f>
        <v>0</v>
      </c>
      <c r="L635" s="312">
        <f>K635/J633</f>
        <v>0</v>
      </c>
      <c r="M635" s="206">
        <v>0.20833333333333301</v>
      </c>
      <c r="N635" s="203"/>
    </row>
    <row r="636" spans="1:14" ht="23.1" customHeight="1" x14ac:dyDescent="0.25">
      <c r="A636" s="258"/>
      <c r="B636" s="247"/>
      <c r="C636" s="265"/>
      <c r="D636" s="309"/>
      <c r="E636" s="263"/>
      <c r="F636" s="313"/>
      <c r="G636" s="241"/>
      <c r="H636" s="241"/>
      <c r="I636" s="241"/>
      <c r="J636" s="19"/>
      <c r="K636" s="255"/>
      <c r="L636" s="306"/>
      <c r="M636" s="206">
        <v>0.25</v>
      </c>
      <c r="N636" s="203"/>
    </row>
    <row r="637" spans="1:14" ht="23.1" customHeight="1" x14ac:dyDescent="0.25">
      <c r="A637" s="258"/>
      <c r="B637" s="247"/>
      <c r="C637" s="265"/>
      <c r="D637" s="309"/>
      <c r="E637" s="263"/>
      <c r="F637" s="313"/>
      <c r="G637" s="241"/>
      <c r="H637" s="241"/>
      <c r="I637" s="241"/>
      <c r="J637" s="19"/>
      <c r="K637" s="255"/>
      <c r="L637" s="306"/>
      <c r="M637" s="206">
        <v>0.29166666666666702</v>
      </c>
      <c r="N637" s="203"/>
    </row>
    <row r="638" spans="1:14" ht="23.1" customHeight="1" x14ac:dyDescent="0.25">
      <c r="A638" s="258"/>
      <c r="B638" s="247"/>
      <c r="C638" s="265"/>
      <c r="D638" s="309"/>
      <c r="E638" s="263"/>
      <c r="F638" s="301"/>
      <c r="G638" s="238"/>
      <c r="H638" s="238"/>
      <c r="I638" s="238"/>
      <c r="J638" s="103"/>
      <c r="K638" s="255"/>
      <c r="L638" s="306"/>
      <c r="M638" s="206">
        <v>0.33333333333333298</v>
      </c>
      <c r="N638" s="203"/>
    </row>
    <row r="639" spans="1:14" ht="23.1" customHeight="1" x14ac:dyDescent="0.25">
      <c r="A639" s="258"/>
      <c r="B639" s="44" t="s">
        <v>1</v>
      </c>
      <c r="C639" s="183"/>
      <c r="D639" s="27"/>
      <c r="E639" s="191"/>
      <c r="F639" s="314"/>
      <c r="G639" s="237"/>
      <c r="H639" s="237"/>
      <c r="I639" s="237"/>
      <c r="J639" s="24"/>
      <c r="K639" s="24">
        <f>J639</f>
        <v>0</v>
      </c>
      <c r="L639" s="29">
        <f>K639/J633</f>
        <v>0</v>
      </c>
      <c r="M639" s="206">
        <v>0.375</v>
      </c>
      <c r="N639" s="203"/>
    </row>
    <row r="640" spans="1:14" ht="23.1" customHeight="1" x14ac:dyDescent="0.25">
      <c r="A640" s="258"/>
      <c r="B640" s="247" t="s">
        <v>0</v>
      </c>
      <c r="C640" s="315"/>
      <c r="D640" s="316"/>
      <c r="E640" s="317"/>
      <c r="F640" s="300"/>
      <c r="G640" s="238"/>
      <c r="H640" s="238"/>
      <c r="I640" s="238"/>
      <c r="J640" s="103"/>
      <c r="K640" s="255">
        <f>J640+J641+J642+J643</f>
        <v>0</v>
      </c>
      <c r="L640" s="306">
        <f>K640/K633</f>
        <v>0</v>
      </c>
      <c r="M640" s="206">
        <v>0.41666666666666702</v>
      </c>
      <c r="N640" s="203"/>
    </row>
    <row r="641" spans="1:14" ht="23.1" customHeight="1" x14ac:dyDescent="0.25">
      <c r="A641" s="258"/>
      <c r="B641" s="247"/>
      <c r="C641" s="265"/>
      <c r="D641" s="309"/>
      <c r="E641" s="263"/>
      <c r="F641" s="300"/>
      <c r="G641" s="238"/>
      <c r="H641" s="238"/>
      <c r="I641" s="238"/>
      <c r="J641" s="103"/>
      <c r="K641" s="255"/>
      <c r="L641" s="306"/>
      <c r="M641" s="206">
        <v>0.45833333333333298</v>
      </c>
      <c r="N641" s="203"/>
    </row>
    <row r="642" spans="1:14" ht="23.1" customHeight="1" x14ac:dyDescent="0.25">
      <c r="A642" s="258"/>
      <c r="B642" s="247"/>
      <c r="C642" s="265"/>
      <c r="D642" s="309"/>
      <c r="E642" s="263"/>
      <c r="F642" s="300"/>
      <c r="G642" s="238"/>
      <c r="H642" s="238"/>
      <c r="I642" s="238"/>
      <c r="J642" s="101"/>
      <c r="K642" s="255"/>
      <c r="L642" s="306"/>
      <c r="M642" s="206">
        <v>0.5</v>
      </c>
      <c r="N642" s="203"/>
    </row>
    <row r="643" spans="1:14" ht="23.1" customHeight="1" x14ac:dyDescent="0.25">
      <c r="A643" s="258"/>
      <c r="B643" s="247"/>
      <c r="C643" s="265"/>
      <c r="D643" s="309"/>
      <c r="E643" s="263"/>
      <c r="F643" s="301"/>
      <c r="G643" s="238"/>
      <c r="H643" s="238"/>
      <c r="I643" s="238"/>
      <c r="J643" s="101"/>
      <c r="K643" s="255"/>
      <c r="L643" s="306"/>
      <c r="M643" s="206">
        <v>0.54166666666666696</v>
      </c>
      <c r="N643" s="203"/>
    </row>
    <row r="644" spans="1:14" ht="23.1" customHeight="1" x14ac:dyDescent="0.25">
      <c r="A644" s="258"/>
      <c r="B644" s="44" t="s">
        <v>1</v>
      </c>
      <c r="C644" s="183"/>
      <c r="D644" s="27"/>
      <c r="E644" s="192"/>
      <c r="F644" s="302"/>
      <c r="G644" s="245"/>
      <c r="H644" s="245"/>
      <c r="I644" s="245"/>
      <c r="J644" s="89"/>
      <c r="K644" s="26">
        <f>J644</f>
        <v>0</v>
      </c>
      <c r="L644" s="29">
        <f>K644/K633</f>
        <v>0</v>
      </c>
      <c r="M644" s="206">
        <v>0.58333333333333304</v>
      </c>
      <c r="N644" s="203"/>
    </row>
    <row r="645" spans="1:14" ht="23.1" customHeight="1" x14ac:dyDescent="0.25">
      <c r="A645" s="258"/>
      <c r="B645" s="247" t="s">
        <v>0</v>
      </c>
      <c r="C645" s="303"/>
      <c r="D645" s="304"/>
      <c r="E645" s="305"/>
      <c r="F645" s="295"/>
      <c r="G645" s="246"/>
      <c r="H645" s="246"/>
      <c r="I645" s="246"/>
      <c r="J645" s="101"/>
      <c r="K645" s="256">
        <f>J645+J646+J647+J648</f>
        <v>0</v>
      </c>
      <c r="L645" s="306">
        <f>K645/K633</f>
        <v>0</v>
      </c>
      <c r="M645" s="206">
        <v>0.625</v>
      </c>
      <c r="N645" s="203"/>
    </row>
    <row r="646" spans="1:14" ht="23.1" customHeight="1" x14ac:dyDescent="0.25">
      <c r="A646" s="258"/>
      <c r="B646" s="247"/>
      <c r="C646" s="249"/>
      <c r="D646" s="256"/>
      <c r="E646" s="282"/>
      <c r="F646" s="295"/>
      <c r="G646" s="246"/>
      <c r="H646" s="246"/>
      <c r="I646" s="246"/>
      <c r="J646" s="101"/>
      <c r="K646" s="256"/>
      <c r="L646" s="306"/>
      <c r="M646" s="206">
        <v>0.66666666666666696</v>
      </c>
      <c r="N646" s="203"/>
    </row>
    <row r="647" spans="1:14" ht="23.1" customHeight="1" x14ac:dyDescent="0.25">
      <c r="A647" s="258"/>
      <c r="B647" s="247"/>
      <c r="C647" s="249"/>
      <c r="D647" s="256"/>
      <c r="E647" s="282"/>
      <c r="F647" s="295"/>
      <c r="G647" s="246"/>
      <c r="H647" s="246"/>
      <c r="I647" s="246"/>
      <c r="J647" s="101"/>
      <c r="K647" s="256"/>
      <c r="L647" s="306"/>
      <c r="M647" s="206">
        <v>0.70833333333333304</v>
      </c>
      <c r="N647" s="203"/>
    </row>
    <row r="648" spans="1:14" ht="23.1" customHeight="1" x14ac:dyDescent="0.25">
      <c r="A648" s="258"/>
      <c r="B648" s="247"/>
      <c r="C648" s="249"/>
      <c r="D648" s="256"/>
      <c r="E648" s="282"/>
      <c r="F648" s="295"/>
      <c r="G648" s="238"/>
      <c r="H648" s="238"/>
      <c r="I648" s="238"/>
      <c r="J648" s="103"/>
      <c r="K648" s="256"/>
      <c r="L648" s="306"/>
      <c r="M648" s="206">
        <v>0.75</v>
      </c>
      <c r="N648" s="203"/>
    </row>
    <row r="649" spans="1:14" ht="23.1" customHeight="1" x14ac:dyDescent="0.25">
      <c r="A649" s="258"/>
      <c r="B649" s="44" t="s">
        <v>1</v>
      </c>
      <c r="C649" s="184"/>
      <c r="D649" s="27"/>
      <c r="E649" s="192"/>
      <c r="F649" s="294"/>
      <c r="G649" s="279"/>
      <c r="H649" s="279"/>
      <c r="I649" s="279"/>
      <c r="J649" s="27"/>
      <c r="K649" s="27">
        <f>J649</f>
        <v>0</v>
      </c>
      <c r="L649" s="29">
        <f>K649/K633</f>
        <v>0</v>
      </c>
      <c r="M649" s="206">
        <v>0.79166666666666696</v>
      </c>
      <c r="N649" s="203"/>
    </row>
    <row r="650" spans="1:14" ht="23.1" customHeight="1" x14ac:dyDescent="0.25">
      <c r="A650" s="258"/>
      <c r="B650" s="100" t="s">
        <v>0</v>
      </c>
      <c r="C650" s="185"/>
      <c r="D650" s="188"/>
      <c r="E650" s="193"/>
      <c r="F650" s="295"/>
      <c r="G650" s="246"/>
      <c r="H650" s="246"/>
      <c r="I650" s="246"/>
      <c r="J650" s="101"/>
      <c r="K650" s="101">
        <f>J650</f>
        <v>0</v>
      </c>
      <c r="L650" s="105">
        <f>K650/K633</f>
        <v>0</v>
      </c>
      <c r="M650" s="206">
        <v>0.83333333333333304</v>
      </c>
      <c r="N650" s="203"/>
    </row>
    <row r="651" spans="1:14" ht="23.1" customHeight="1" x14ac:dyDescent="0.25">
      <c r="A651" s="258" t="s">
        <v>11</v>
      </c>
      <c r="B651" s="259"/>
      <c r="C651" s="185"/>
      <c r="D651" s="189"/>
      <c r="E651" s="193"/>
      <c r="F651" s="246"/>
      <c r="G651" s="246"/>
      <c r="H651" s="246"/>
      <c r="I651" s="246"/>
      <c r="J651" s="101"/>
      <c r="K651" s="101">
        <f>J651</f>
        <v>0</v>
      </c>
      <c r="L651" s="105">
        <f>K651/K633</f>
        <v>0</v>
      </c>
      <c r="M651" s="206">
        <v>0.875</v>
      </c>
      <c r="N651" s="203"/>
    </row>
    <row r="652" spans="1:14" ht="23.1" customHeight="1" x14ac:dyDescent="0.25">
      <c r="A652" s="260" t="s">
        <v>6</v>
      </c>
      <c r="B652" s="261"/>
      <c r="C652" s="186"/>
      <c r="D652" s="190"/>
      <c r="E652" s="194"/>
      <c r="F652" s="296"/>
      <c r="G652" s="276"/>
      <c r="H652" s="276"/>
      <c r="I652" s="276"/>
      <c r="J652" s="20"/>
      <c r="K652" s="20">
        <f>J652</f>
        <v>0</v>
      </c>
      <c r="L652" s="30">
        <f>K652/K633</f>
        <v>0</v>
      </c>
      <c r="M652" s="206">
        <v>0.91666666666666696</v>
      </c>
      <c r="N652" s="203"/>
    </row>
    <row r="653" spans="1:14" ht="23.1" customHeight="1" x14ac:dyDescent="0.25">
      <c r="A653" s="260" t="s">
        <v>6</v>
      </c>
      <c r="B653" s="261"/>
      <c r="C653" s="187"/>
      <c r="D653" s="190"/>
      <c r="E653" s="194"/>
      <c r="F653" s="276"/>
      <c r="G653" s="276"/>
      <c r="H653" s="276"/>
      <c r="I653" s="276"/>
      <c r="J653" s="20"/>
      <c r="K653" s="20">
        <f>J653</f>
        <v>0</v>
      </c>
      <c r="L653" s="30">
        <f>K653/K633</f>
        <v>0</v>
      </c>
      <c r="M653" s="206">
        <v>0.95833333333333304</v>
      </c>
      <c r="N653" s="203"/>
    </row>
    <row r="654" spans="1:14" ht="23.1" customHeight="1" thickBot="1" x14ac:dyDescent="0.3">
      <c r="A654" s="290" t="s">
        <v>238</v>
      </c>
      <c r="B654" s="291"/>
      <c r="C654" s="61">
        <f>D635+D639+D640+D644+D645+D649+D650+D651+D652+D653</f>
        <v>0</v>
      </c>
      <c r="D654" s="93" t="s">
        <v>239</v>
      </c>
      <c r="E654" s="61">
        <f>SUM(E635:E653)/10</f>
        <v>0</v>
      </c>
      <c r="F654" s="318"/>
      <c r="G654" s="319"/>
      <c r="H654" s="319"/>
      <c r="I654" s="320"/>
      <c r="J654" s="42" t="s">
        <v>97</v>
      </c>
      <c r="K654" s="42">
        <f>SUM(K635:K653)</f>
        <v>0</v>
      </c>
      <c r="L654" s="50">
        <f>SUM(L635:L653)</f>
        <v>0</v>
      </c>
      <c r="M654" s="54" t="s">
        <v>97</v>
      </c>
      <c r="N654" s="204">
        <f>SUM(N630:N653)</f>
        <v>0</v>
      </c>
    </row>
    <row r="655" spans="1:14" ht="23.1" customHeight="1" thickBot="1" x14ac:dyDescent="0.3"/>
    <row r="656" spans="1:14" ht="23.1" customHeight="1" thickBot="1" x14ac:dyDescent="0.3">
      <c r="A656" s="273" t="s">
        <v>186</v>
      </c>
      <c r="B656" s="242"/>
      <c r="C656" s="242"/>
      <c r="D656" s="242"/>
      <c r="E656" s="242"/>
      <c r="F656" s="242"/>
      <c r="G656" s="242"/>
      <c r="H656" s="242"/>
      <c r="I656" s="242"/>
      <c r="J656" s="274">
        <v>42698</v>
      </c>
      <c r="K656" s="274"/>
      <c r="L656" s="293"/>
      <c r="M656" s="273" t="s">
        <v>182</v>
      </c>
      <c r="N656" s="243"/>
    </row>
    <row r="657" spans="1:14" ht="23.1" customHeight="1" x14ac:dyDescent="0.25">
      <c r="A657" s="283" t="s">
        <v>188</v>
      </c>
      <c r="B657" s="284"/>
      <c r="C657" s="284"/>
      <c r="D657" s="284"/>
      <c r="E657" s="286" t="s">
        <v>187</v>
      </c>
      <c r="F657" s="286"/>
      <c r="G657" s="286"/>
      <c r="H657" s="286"/>
      <c r="I657" s="286"/>
      <c r="J657" s="277"/>
      <c r="K657" s="277"/>
      <c r="L657" s="278"/>
      <c r="M657" s="205">
        <v>0</v>
      </c>
      <c r="N657" s="202"/>
    </row>
    <row r="658" spans="1:14" ht="23.1" customHeight="1" x14ac:dyDescent="0.25">
      <c r="A658" s="46" t="s">
        <v>170</v>
      </c>
      <c r="B658" s="92"/>
      <c r="C658" s="45" t="s">
        <v>174</v>
      </c>
      <c r="D658" s="92"/>
      <c r="E658" s="285" t="s">
        <v>177</v>
      </c>
      <c r="F658" s="285"/>
      <c r="G658" s="285"/>
      <c r="H658" s="285"/>
      <c r="I658" s="285"/>
      <c r="J658" s="251"/>
      <c r="K658" s="251"/>
      <c r="L658" s="252"/>
      <c r="M658" s="206">
        <v>4.1666666666666699E-2</v>
      </c>
      <c r="N658" s="203"/>
    </row>
    <row r="659" spans="1:14" ht="23.1" customHeight="1" x14ac:dyDescent="0.25">
      <c r="A659" s="46" t="s">
        <v>9</v>
      </c>
      <c r="B659" s="92"/>
      <c r="C659" s="45" t="s">
        <v>174</v>
      </c>
      <c r="D659" s="92"/>
      <c r="E659" s="250" t="s">
        <v>178</v>
      </c>
      <c r="F659" s="250"/>
      <c r="G659" s="250"/>
      <c r="H659" s="250"/>
      <c r="I659" s="250"/>
      <c r="J659" s="251"/>
      <c r="K659" s="251"/>
      <c r="L659" s="252"/>
      <c r="M659" s="206">
        <v>8.3333333333333301E-2</v>
      </c>
      <c r="N659" s="203"/>
    </row>
    <row r="660" spans="1:14" ht="23.1" customHeight="1" thickBot="1" x14ac:dyDescent="0.3">
      <c r="A660" s="56" t="s">
        <v>10</v>
      </c>
      <c r="B660" s="95"/>
      <c r="C660" s="57" t="s">
        <v>174</v>
      </c>
      <c r="D660" s="95"/>
      <c r="E660" s="253" t="s">
        <v>181</v>
      </c>
      <c r="F660" s="253"/>
      <c r="G660" s="253"/>
      <c r="H660" s="253"/>
      <c r="I660" s="253"/>
      <c r="J660" s="171">
        <v>10</v>
      </c>
      <c r="K660" s="171">
        <v>11</v>
      </c>
      <c r="L660" s="96" t="s">
        <v>593</v>
      </c>
      <c r="M660" s="206">
        <v>0.125</v>
      </c>
      <c r="N660" s="203"/>
    </row>
    <row r="661" spans="1:14" ht="23.1" customHeight="1" thickBot="1" x14ac:dyDescent="0.3">
      <c r="A661" s="58" t="s">
        <v>5</v>
      </c>
      <c r="B661" s="59" t="s">
        <v>185</v>
      </c>
      <c r="C661" s="39" t="s">
        <v>2</v>
      </c>
      <c r="D661" s="39" t="s">
        <v>3</v>
      </c>
      <c r="E661" s="97" t="s">
        <v>29</v>
      </c>
      <c r="F661" s="239" t="s">
        <v>17</v>
      </c>
      <c r="G661" s="239"/>
      <c r="H661" s="239"/>
      <c r="I661" s="239"/>
      <c r="J661" s="244" t="s">
        <v>18</v>
      </c>
      <c r="K661" s="244"/>
      <c r="L661" s="60" t="s">
        <v>579</v>
      </c>
      <c r="M661" s="206">
        <v>0.16666666666666699</v>
      </c>
      <c r="N661" s="203"/>
    </row>
    <row r="662" spans="1:14" ht="23.1" customHeight="1" x14ac:dyDescent="0.25">
      <c r="A662" s="264"/>
      <c r="B662" s="266" t="s">
        <v>0</v>
      </c>
      <c r="C662" s="307"/>
      <c r="D662" s="308"/>
      <c r="E662" s="310"/>
      <c r="F662" s="311"/>
      <c r="G662" s="240"/>
      <c r="H662" s="240"/>
      <c r="I662" s="240"/>
      <c r="J662" s="31"/>
      <c r="K662" s="254">
        <f>J662+J663+J664+J665</f>
        <v>0</v>
      </c>
      <c r="L662" s="312">
        <f>K662/J660</f>
        <v>0</v>
      </c>
      <c r="M662" s="206">
        <v>0.20833333333333301</v>
      </c>
      <c r="N662" s="203"/>
    </row>
    <row r="663" spans="1:14" ht="23.1" customHeight="1" x14ac:dyDescent="0.25">
      <c r="A663" s="258"/>
      <c r="B663" s="247"/>
      <c r="C663" s="265"/>
      <c r="D663" s="309"/>
      <c r="E663" s="263"/>
      <c r="F663" s="313"/>
      <c r="G663" s="241"/>
      <c r="H663" s="241"/>
      <c r="I663" s="241"/>
      <c r="J663" s="19"/>
      <c r="K663" s="255"/>
      <c r="L663" s="306"/>
      <c r="M663" s="206">
        <v>0.25</v>
      </c>
      <c r="N663" s="203"/>
    </row>
    <row r="664" spans="1:14" ht="23.1" customHeight="1" x14ac:dyDescent="0.25">
      <c r="A664" s="258"/>
      <c r="B664" s="247"/>
      <c r="C664" s="265"/>
      <c r="D664" s="309"/>
      <c r="E664" s="263"/>
      <c r="F664" s="313"/>
      <c r="G664" s="241"/>
      <c r="H664" s="241"/>
      <c r="I664" s="241"/>
      <c r="J664" s="19"/>
      <c r="K664" s="255"/>
      <c r="L664" s="306"/>
      <c r="M664" s="206">
        <v>0.29166666666666702</v>
      </c>
      <c r="N664" s="203"/>
    </row>
    <row r="665" spans="1:14" ht="23.1" customHeight="1" x14ac:dyDescent="0.25">
      <c r="A665" s="258"/>
      <c r="B665" s="247"/>
      <c r="C665" s="265"/>
      <c r="D665" s="309"/>
      <c r="E665" s="263"/>
      <c r="F665" s="301"/>
      <c r="G665" s="238"/>
      <c r="H665" s="238"/>
      <c r="I665" s="238"/>
      <c r="J665" s="103"/>
      <c r="K665" s="255"/>
      <c r="L665" s="306"/>
      <c r="M665" s="206">
        <v>0.33333333333333298</v>
      </c>
      <c r="N665" s="203"/>
    </row>
    <row r="666" spans="1:14" ht="23.1" customHeight="1" x14ac:dyDescent="0.25">
      <c r="A666" s="258"/>
      <c r="B666" s="44" t="s">
        <v>1</v>
      </c>
      <c r="C666" s="183"/>
      <c r="D666" s="27"/>
      <c r="E666" s="191"/>
      <c r="F666" s="314"/>
      <c r="G666" s="237"/>
      <c r="H666" s="237"/>
      <c r="I666" s="237"/>
      <c r="J666" s="24"/>
      <c r="K666" s="24">
        <f>J666</f>
        <v>0</v>
      </c>
      <c r="L666" s="29">
        <f>K666/J660</f>
        <v>0</v>
      </c>
      <c r="M666" s="206">
        <v>0.375</v>
      </c>
      <c r="N666" s="203"/>
    </row>
    <row r="667" spans="1:14" ht="23.1" customHeight="1" x14ac:dyDescent="0.25">
      <c r="A667" s="258"/>
      <c r="B667" s="247" t="s">
        <v>0</v>
      </c>
      <c r="C667" s="315"/>
      <c r="D667" s="316"/>
      <c r="E667" s="317"/>
      <c r="F667" s="300"/>
      <c r="G667" s="238"/>
      <c r="H667" s="238"/>
      <c r="I667" s="238"/>
      <c r="J667" s="103"/>
      <c r="K667" s="255">
        <f>J667+J668+J669+J670</f>
        <v>0</v>
      </c>
      <c r="L667" s="306">
        <f>K667/K660</f>
        <v>0</v>
      </c>
      <c r="M667" s="206">
        <v>0.41666666666666702</v>
      </c>
      <c r="N667" s="203"/>
    </row>
    <row r="668" spans="1:14" ht="23.1" customHeight="1" x14ac:dyDescent="0.25">
      <c r="A668" s="258"/>
      <c r="B668" s="247"/>
      <c r="C668" s="265"/>
      <c r="D668" s="309"/>
      <c r="E668" s="263"/>
      <c r="F668" s="300"/>
      <c r="G668" s="238"/>
      <c r="H668" s="238"/>
      <c r="I668" s="238"/>
      <c r="J668" s="103"/>
      <c r="K668" s="255"/>
      <c r="L668" s="306"/>
      <c r="M668" s="206">
        <v>0.45833333333333298</v>
      </c>
      <c r="N668" s="203"/>
    </row>
    <row r="669" spans="1:14" ht="23.1" customHeight="1" x14ac:dyDescent="0.25">
      <c r="A669" s="258"/>
      <c r="B669" s="247"/>
      <c r="C669" s="265"/>
      <c r="D669" s="309"/>
      <c r="E669" s="263"/>
      <c r="F669" s="300"/>
      <c r="G669" s="238"/>
      <c r="H669" s="238"/>
      <c r="I669" s="238"/>
      <c r="J669" s="101"/>
      <c r="K669" s="255"/>
      <c r="L669" s="306"/>
      <c r="M669" s="206">
        <v>0.5</v>
      </c>
      <c r="N669" s="203"/>
    </row>
    <row r="670" spans="1:14" ht="23.1" customHeight="1" x14ac:dyDescent="0.25">
      <c r="A670" s="258"/>
      <c r="B670" s="247"/>
      <c r="C670" s="265"/>
      <c r="D670" s="309"/>
      <c r="E670" s="263"/>
      <c r="F670" s="301"/>
      <c r="G670" s="238"/>
      <c r="H670" s="238"/>
      <c r="I670" s="238"/>
      <c r="J670" s="101"/>
      <c r="K670" s="255"/>
      <c r="L670" s="306"/>
      <c r="M670" s="206">
        <v>0.54166666666666696</v>
      </c>
      <c r="N670" s="203"/>
    </row>
    <row r="671" spans="1:14" ht="23.1" customHeight="1" x14ac:dyDescent="0.25">
      <c r="A671" s="258"/>
      <c r="B671" s="44" t="s">
        <v>1</v>
      </c>
      <c r="C671" s="183"/>
      <c r="D671" s="27"/>
      <c r="E671" s="192"/>
      <c r="F671" s="302"/>
      <c r="G671" s="245"/>
      <c r="H671" s="245"/>
      <c r="I671" s="245"/>
      <c r="J671" s="89"/>
      <c r="K671" s="26">
        <f>J671</f>
        <v>0</v>
      </c>
      <c r="L671" s="29">
        <f>K671/K660</f>
        <v>0</v>
      </c>
      <c r="M671" s="206">
        <v>0.58333333333333304</v>
      </c>
      <c r="N671" s="203"/>
    </row>
    <row r="672" spans="1:14" ht="23.1" customHeight="1" x14ac:dyDescent="0.25">
      <c r="A672" s="258"/>
      <c r="B672" s="247" t="s">
        <v>0</v>
      </c>
      <c r="C672" s="303"/>
      <c r="D672" s="304"/>
      <c r="E672" s="305"/>
      <c r="F672" s="295"/>
      <c r="G672" s="246"/>
      <c r="H672" s="246"/>
      <c r="I672" s="246"/>
      <c r="J672" s="101"/>
      <c r="K672" s="256">
        <f>J672+J673+J674+J675</f>
        <v>0</v>
      </c>
      <c r="L672" s="306">
        <f>K672/K660</f>
        <v>0</v>
      </c>
      <c r="M672" s="206">
        <v>0.625</v>
      </c>
      <c r="N672" s="203"/>
    </row>
    <row r="673" spans="1:14" ht="23.1" customHeight="1" x14ac:dyDescent="0.25">
      <c r="A673" s="258"/>
      <c r="B673" s="247"/>
      <c r="C673" s="249"/>
      <c r="D673" s="256"/>
      <c r="E673" s="282"/>
      <c r="F673" s="295"/>
      <c r="G673" s="246"/>
      <c r="H673" s="246"/>
      <c r="I673" s="246"/>
      <c r="J673" s="101"/>
      <c r="K673" s="256"/>
      <c r="L673" s="306"/>
      <c r="M673" s="206">
        <v>0.66666666666666696</v>
      </c>
      <c r="N673" s="203"/>
    </row>
    <row r="674" spans="1:14" ht="23.1" customHeight="1" x14ac:dyDescent="0.25">
      <c r="A674" s="258"/>
      <c r="B674" s="247"/>
      <c r="C674" s="249"/>
      <c r="D674" s="256"/>
      <c r="E674" s="282"/>
      <c r="F674" s="295"/>
      <c r="G674" s="246"/>
      <c r="H674" s="246"/>
      <c r="I674" s="246"/>
      <c r="J674" s="101"/>
      <c r="K674" s="256"/>
      <c r="L674" s="306"/>
      <c r="M674" s="206">
        <v>0.70833333333333304</v>
      </c>
      <c r="N674" s="203"/>
    </row>
    <row r="675" spans="1:14" ht="23.1" customHeight="1" x14ac:dyDescent="0.25">
      <c r="A675" s="258"/>
      <c r="B675" s="247"/>
      <c r="C675" s="249"/>
      <c r="D675" s="256"/>
      <c r="E675" s="282"/>
      <c r="F675" s="295"/>
      <c r="G675" s="238"/>
      <c r="H675" s="238"/>
      <c r="I675" s="238"/>
      <c r="J675" s="103"/>
      <c r="K675" s="256"/>
      <c r="L675" s="306"/>
      <c r="M675" s="206">
        <v>0.75</v>
      </c>
      <c r="N675" s="203"/>
    </row>
    <row r="676" spans="1:14" ht="23.1" customHeight="1" x14ac:dyDescent="0.25">
      <c r="A676" s="258"/>
      <c r="B676" s="44" t="s">
        <v>1</v>
      </c>
      <c r="C676" s="184"/>
      <c r="D676" s="27"/>
      <c r="E676" s="192"/>
      <c r="F676" s="294"/>
      <c r="G676" s="279"/>
      <c r="H676" s="279"/>
      <c r="I676" s="279"/>
      <c r="J676" s="27"/>
      <c r="K676" s="27">
        <f>J676</f>
        <v>0</v>
      </c>
      <c r="L676" s="29">
        <f>K676/K660</f>
        <v>0</v>
      </c>
      <c r="M676" s="206">
        <v>0.79166666666666696</v>
      </c>
      <c r="N676" s="203"/>
    </row>
    <row r="677" spans="1:14" ht="23.1" customHeight="1" x14ac:dyDescent="0.25">
      <c r="A677" s="258"/>
      <c r="B677" s="100" t="s">
        <v>0</v>
      </c>
      <c r="C677" s="185"/>
      <c r="D677" s="188"/>
      <c r="E677" s="193"/>
      <c r="F677" s="295"/>
      <c r="G677" s="246"/>
      <c r="H677" s="246"/>
      <c r="I677" s="246"/>
      <c r="J677" s="101"/>
      <c r="K677" s="101">
        <f>J677</f>
        <v>0</v>
      </c>
      <c r="L677" s="105">
        <f>K677/K660</f>
        <v>0</v>
      </c>
      <c r="M677" s="206">
        <v>0.83333333333333304</v>
      </c>
      <c r="N677" s="203"/>
    </row>
    <row r="678" spans="1:14" ht="23.1" customHeight="1" x14ac:dyDescent="0.25">
      <c r="A678" s="258" t="s">
        <v>11</v>
      </c>
      <c r="B678" s="259"/>
      <c r="C678" s="185"/>
      <c r="D678" s="189"/>
      <c r="E678" s="193"/>
      <c r="F678" s="246"/>
      <c r="G678" s="246"/>
      <c r="H678" s="246"/>
      <c r="I678" s="246"/>
      <c r="J678" s="101"/>
      <c r="K678" s="101">
        <f>J678</f>
        <v>0</v>
      </c>
      <c r="L678" s="105">
        <f>K678/K660</f>
        <v>0</v>
      </c>
      <c r="M678" s="206">
        <v>0.875</v>
      </c>
      <c r="N678" s="203"/>
    </row>
    <row r="679" spans="1:14" ht="23.1" customHeight="1" x14ac:dyDescent="0.25">
      <c r="A679" s="260" t="s">
        <v>6</v>
      </c>
      <c r="B679" s="261"/>
      <c r="C679" s="186"/>
      <c r="D679" s="190"/>
      <c r="E679" s="194"/>
      <c r="F679" s="296"/>
      <c r="G679" s="276"/>
      <c r="H679" s="276"/>
      <c r="I679" s="276"/>
      <c r="J679" s="20"/>
      <c r="K679" s="20">
        <f>J679</f>
        <v>0</v>
      </c>
      <c r="L679" s="30">
        <f>K679/K660</f>
        <v>0</v>
      </c>
      <c r="M679" s="206">
        <v>0.91666666666666696</v>
      </c>
      <c r="N679" s="203"/>
    </row>
    <row r="680" spans="1:14" ht="23.1" customHeight="1" x14ac:dyDescent="0.25">
      <c r="A680" s="260" t="s">
        <v>6</v>
      </c>
      <c r="B680" s="261"/>
      <c r="C680" s="187"/>
      <c r="D680" s="190"/>
      <c r="E680" s="194"/>
      <c r="F680" s="276"/>
      <c r="G680" s="276"/>
      <c r="H680" s="276"/>
      <c r="I680" s="276"/>
      <c r="J680" s="20"/>
      <c r="K680" s="20">
        <f>J680</f>
        <v>0</v>
      </c>
      <c r="L680" s="30">
        <f>K680/K660</f>
        <v>0</v>
      </c>
      <c r="M680" s="206">
        <v>0.95833333333333304</v>
      </c>
      <c r="N680" s="203"/>
    </row>
    <row r="681" spans="1:14" ht="23.1" customHeight="1" thickBot="1" x14ac:dyDescent="0.3">
      <c r="A681" s="290" t="s">
        <v>238</v>
      </c>
      <c r="B681" s="291"/>
      <c r="C681" s="61">
        <f>D662+D666+D667+D671+D672+D676+D677+D678+D679+D680</f>
        <v>0</v>
      </c>
      <c r="D681" s="93" t="s">
        <v>239</v>
      </c>
      <c r="E681" s="61">
        <f>SUM(E662:E680)/10</f>
        <v>0</v>
      </c>
      <c r="F681" s="318"/>
      <c r="G681" s="319"/>
      <c r="H681" s="319"/>
      <c r="I681" s="320"/>
      <c r="J681" s="42" t="s">
        <v>97</v>
      </c>
      <c r="K681" s="42">
        <f>SUM(K662:K680)</f>
        <v>0</v>
      </c>
      <c r="L681" s="50">
        <f>SUM(L662:L680)</f>
        <v>0</v>
      </c>
      <c r="M681" s="54" t="s">
        <v>97</v>
      </c>
      <c r="N681" s="204">
        <f>SUM(N657:N680)</f>
        <v>0</v>
      </c>
    </row>
    <row r="682" spans="1:14" ht="23.1" customHeight="1" thickBot="1" x14ac:dyDescent="0.3"/>
    <row r="683" spans="1:14" ht="23.1" customHeight="1" thickBot="1" x14ac:dyDescent="0.3">
      <c r="A683" s="273" t="s">
        <v>186</v>
      </c>
      <c r="B683" s="242"/>
      <c r="C683" s="242"/>
      <c r="D683" s="242"/>
      <c r="E683" s="242"/>
      <c r="F683" s="242"/>
      <c r="G683" s="242"/>
      <c r="H683" s="242"/>
      <c r="I683" s="242"/>
      <c r="J683" s="274">
        <v>42699</v>
      </c>
      <c r="K683" s="274"/>
      <c r="L683" s="293"/>
      <c r="M683" s="273" t="s">
        <v>182</v>
      </c>
      <c r="N683" s="243"/>
    </row>
    <row r="684" spans="1:14" ht="23.1" customHeight="1" x14ac:dyDescent="0.25">
      <c r="A684" s="283" t="s">
        <v>188</v>
      </c>
      <c r="B684" s="284"/>
      <c r="C684" s="284"/>
      <c r="D684" s="284"/>
      <c r="E684" s="286" t="s">
        <v>187</v>
      </c>
      <c r="F684" s="286"/>
      <c r="G684" s="286"/>
      <c r="H684" s="286"/>
      <c r="I684" s="286"/>
      <c r="J684" s="277"/>
      <c r="K684" s="277"/>
      <c r="L684" s="278"/>
      <c r="M684" s="205">
        <v>0</v>
      </c>
      <c r="N684" s="202"/>
    </row>
    <row r="685" spans="1:14" ht="23.1" customHeight="1" x14ac:dyDescent="0.25">
      <c r="A685" s="46" t="s">
        <v>170</v>
      </c>
      <c r="B685" s="92"/>
      <c r="C685" s="45" t="s">
        <v>174</v>
      </c>
      <c r="D685" s="92"/>
      <c r="E685" s="285" t="s">
        <v>177</v>
      </c>
      <c r="F685" s="285"/>
      <c r="G685" s="285"/>
      <c r="H685" s="285"/>
      <c r="I685" s="285"/>
      <c r="J685" s="251"/>
      <c r="K685" s="251"/>
      <c r="L685" s="252"/>
      <c r="M685" s="206">
        <v>4.1666666666666699E-2</v>
      </c>
      <c r="N685" s="203"/>
    </row>
    <row r="686" spans="1:14" ht="23.1" customHeight="1" x14ac:dyDescent="0.25">
      <c r="A686" s="46" t="s">
        <v>9</v>
      </c>
      <c r="B686" s="92"/>
      <c r="C686" s="45" t="s">
        <v>174</v>
      </c>
      <c r="D686" s="92"/>
      <c r="E686" s="250" t="s">
        <v>178</v>
      </c>
      <c r="F686" s="250"/>
      <c r="G686" s="250"/>
      <c r="H686" s="250"/>
      <c r="I686" s="250"/>
      <c r="J686" s="251"/>
      <c r="K686" s="251"/>
      <c r="L686" s="252"/>
      <c r="M686" s="206">
        <v>8.3333333333333301E-2</v>
      </c>
      <c r="N686" s="203"/>
    </row>
    <row r="687" spans="1:14" ht="23.1" customHeight="1" thickBot="1" x14ac:dyDescent="0.3">
      <c r="A687" s="56" t="s">
        <v>10</v>
      </c>
      <c r="B687" s="95"/>
      <c r="C687" s="57" t="s">
        <v>174</v>
      </c>
      <c r="D687" s="95"/>
      <c r="E687" s="253" t="s">
        <v>181</v>
      </c>
      <c r="F687" s="253"/>
      <c r="G687" s="253"/>
      <c r="H687" s="253"/>
      <c r="I687" s="253"/>
      <c r="J687" s="171">
        <v>10</v>
      </c>
      <c r="K687" s="171">
        <v>11</v>
      </c>
      <c r="L687" s="96" t="s">
        <v>593</v>
      </c>
      <c r="M687" s="206">
        <v>0.125</v>
      </c>
      <c r="N687" s="203"/>
    </row>
    <row r="688" spans="1:14" ht="23.1" customHeight="1" thickBot="1" x14ac:dyDescent="0.3">
      <c r="A688" s="58" t="s">
        <v>5</v>
      </c>
      <c r="B688" s="59" t="s">
        <v>185</v>
      </c>
      <c r="C688" s="39" t="s">
        <v>2</v>
      </c>
      <c r="D688" s="39" t="s">
        <v>3</v>
      </c>
      <c r="E688" s="97" t="s">
        <v>29</v>
      </c>
      <c r="F688" s="239" t="s">
        <v>17</v>
      </c>
      <c r="G688" s="239"/>
      <c r="H688" s="239"/>
      <c r="I688" s="239"/>
      <c r="J688" s="244" t="s">
        <v>18</v>
      </c>
      <c r="K688" s="244"/>
      <c r="L688" s="60" t="s">
        <v>579</v>
      </c>
      <c r="M688" s="206">
        <v>0.16666666666666699</v>
      </c>
      <c r="N688" s="203"/>
    </row>
    <row r="689" spans="1:14" ht="23.1" customHeight="1" x14ac:dyDescent="0.25">
      <c r="A689" s="264"/>
      <c r="B689" s="266" t="s">
        <v>0</v>
      </c>
      <c r="C689" s="307"/>
      <c r="D689" s="308"/>
      <c r="E689" s="310"/>
      <c r="F689" s="311"/>
      <c r="G689" s="240"/>
      <c r="H689" s="240"/>
      <c r="I689" s="240"/>
      <c r="J689" s="31"/>
      <c r="K689" s="254">
        <f>J689+J690+J691+J692</f>
        <v>0</v>
      </c>
      <c r="L689" s="312">
        <f>K689/J687</f>
        <v>0</v>
      </c>
      <c r="M689" s="206">
        <v>0.20833333333333301</v>
      </c>
      <c r="N689" s="203"/>
    </row>
    <row r="690" spans="1:14" ht="23.1" customHeight="1" x14ac:dyDescent="0.25">
      <c r="A690" s="258"/>
      <c r="B690" s="247"/>
      <c r="C690" s="265"/>
      <c r="D690" s="309"/>
      <c r="E690" s="263"/>
      <c r="F690" s="313"/>
      <c r="G690" s="241"/>
      <c r="H690" s="241"/>
      <c r="I690" s="241"/>
      <c r="J690" s="19"/>
      <c r="K690" s="255"/>
      <c r="L690" s="306"/>
      <c r="M690" s="206">
        <v>0.25</v>
      </c>
      <c r="N690" s="203"/>
    </row>
    <row r="691" spans="1:14" ht="23.1" customHeight="1" x14ac:dyDescent="0.25">
      <c r="A691" s="258"/>
      <c r="B691" s="247"/>
      <c r="C691" s="265"/>
      <c r="D691" s="309"/>
      <c r="E691" s="263"/>
      <c r="F691" s="313"/>
      <c r="G691" s="241"/>
      <c r="H691" s="241"/>
      <c r="I691" s="241"/>
      <c r="J691" s="19"/>
      <c r="K691" s="255"/>
      <c r="L691" s="306"/>
      <c r="M691" s="206">
        <v>0.29166666666666702</v>
      </c>
      <c r="N691" s="203"/>
    </row>
    <row r="692" spans="1:14" ht="23.1" customHeight="1" x14ac:dyDescent="0.25">
      <c r="A692" s="258"/>
      <c r="B692" s="247"/>
      <c r="C692" s="265"/>
      <c r="D692" s="309"/>
      <c r="E692" s="263"/>
      <c r="F692" s="301"/>
      <c r="G692" s="238"/>
      <c r="H692" s="238"/>
      <c r="I692" s="238"/>
      <c r="J692" s="103"/>
      <c r="K692" s="255"/>
      <c r="L692" s="306"/>
      <c r="M692" s="206">
        <v>0.33333333333333298</v>
      </c>
      <c r="N692" s="203"/>
    </row>
    <row r="693" spans="1:14" ht="23.1" customHeight="1" x14ac:dyDescent="0.25">
      <c r="A693" s="258"/>
      <c r="B693" s="44" t="s">
        <v>1</v>
      </c>
      <c r="C693" s="183"/>
      <c r="D693" s="27"/>
      <c r="E693" s="191"/>
      <c r="F693" s="314"/>
      <c r="G693" s="237"/>
      <c r="H693" s="237"/>
      <c r="I693" s="237"/>
      <c r="J693" s="24"/>
      <c r="K693" s="24">
        <f>J693</f>
        <v>0</v>
      </c>
      <c r="L693" s="29">
        <f>K693/J687</f>
        <v>0</v>
      </c>
      <c r="M693" s="206">
        <v>0.375</v>
      </c>
      <c r="N693" s="203"/>
    </row>
    <row r="694" spans="1:14" ht="23.1" customHeight="1" x14ac:dyDescent="0.25">
      <c r="A694" s="258"/>
      <c r="B694" s="247" t="s">
        <v>0</v>
      </c>
      <c r="C694" s="315"/>
      <c r="D694" s="316"/>
      <c r="E694" s="317"/>
      <c r="F694" s="300"/>
      <c r="G694" s="238"/>
      <c r="H694" s="238"/>
      <c r="I694" s="238"/>
      <c r="J694" s="103"/>
      <c r="K694" s="255">
        <f>J694+J695+J696+J697</f>
        <v>0</v>
      </c>
      <c r="L694" s="306">
        <f>K694/K687</f>
        <v>0</v>
      </c>
      <c r="M694" s="206">
        <v>0.41666666666666702</v>
      </c>
      <c r="N694" s="203"/>
    </row>
    <row r="695" spans="1:14" ht="23.1" customHeight="1" x14ac:dyDescent="0.25">
      <c r="A695" s="258"/>
      <c r="B695" s="247"/>
      <c r="C695" s="265"/>
      <c r="D695" s="309"/>
      <c r="E695" s="263"/>
      <c r="F695" s="300"/>
      <c r="G695" s="238"/>
      <c r="H695" s="238"/>
      <c r="I695" s="238"/>
      <c r="J695" s="103"/>
      <c r="K695" s="255"/>
      <c r="L695" s="306"/>
      <c r="M695" s="206">
        <v>0.45833333333333298</v>
      </c>
      <c r="N695" s="203"/>
    </row>
    <row r="696" spans="1:14" ht="23.1" customHeight="1" x14ac:dyDescent="0.25">
      <c r="A696" s="258"/>
      <c r="B696" s="247"/>
      <c r="C696" s="265"/>
      <c r="D696" s="309"/>
      <c r="E696" s="263"/>
      <c r="F696" s="300"/>
      <c r="G696" s="238"/>
      <c r="H696" s="238"/>
      <c r="I696" s="238"/>
      <c r="J696" s="101"/>
      <c r="K696" s="255"/>
      <c r="L696" s="306"/>
      <c r="M696" s="206">
        <v>0.5</v>
      </c>
      <c r="N696" s="203"/>
    </row>
    <row r="697" spans="1:14" ht="23.1" customHeight="1" x14ac:dyDescent="0.25">
      <c r="A697" s="258"/>
      <c r="B697" s="247"/>
      <c r="C697" s="265"/>
      <c r="D697" s="309"/>
      <c r="E697" s="263"/>
      <c r="F697" s="301"/>
      <c r="G697" s="238"/>
      <c r="H697" s="238"/>
      <c r="I697" s="238"/>
      <c r="J697" s="101"/>
      <c r="K697" s="255"/>
      <c r="L697" s="306"/>
      <c r="M697" s="206">
        <v>0.54166666666666696</v>
      </c>
      <c r="N697" s="203"/>
    </row>
    <row r="698" spans="1:14" ht="23.1" customHeight="1" x14ac:dyDescent="0.25">
      <c r="A698" s="258"/>
      <c r="B698" s="44" t="s">
        <v>1</v>
      </c>
      <c r="C698" s="183"/>
      <c r="D698" s="27"/>
      <c r="E698" s="192"/>
      <c r="F698" s="302"/>
      <c r="G698" s="245"/>
      <c r="H698" s="245"/>
      <c r="I698" s="245"/>
      <c r="J698" s="89"/>
      <c r="K698" s="26">
        <f>J698</f>
        <v>0</v>
      </c>
      <c r="L698" s="29">
        <f>K698/K687</f>
        <v>0</v>
      </c>
      <c r="M698" s="206">
        <v>0.58333333333333304</v>
      </c>
      <c r="N698" s="203"/>
    </row>
    <row r="699" spans="1:14" ht="23.1" customHeight="1" x14ac:dyDescent="0.25">
      <c r="A699" s="258"/>
      <c r="B699" s="247" t="s">
        <v>0</v>
      </c>
      <c r="C699" s="303"/>
      <c r="D699" s="304"/>
      <c r="E699" s="305"/>
      <c r="F699" s="295"/>
      <c r="G699" s="246"/>
      <c r="H699" s="246"/>
      <c r="I699" s="246"/>
      <c r="J699" s="101"/>
      <c r="K699" s="256">
        <f>J699+J700+J701+J702</f>
        <v>0</v>
      </c>
      <c r="L699" s="306">
        <f>K699/K687</f>
        <v>0</v>
      </c>
      <c r="M699" s="206">
        <v>0.625</v>
      </c>
      <c r="N699" s="203"/>
    </row>
    <row r="700" spans="1:14" ht="23.1" customHeight="1" x14ac:dyDescent="0.25">
      <c r="A700" s="258"/>
      <c r="B700" s="247"/>
      <c r="C700" s="249"/>
      <c r="D700" s="256"/>
      <c r="E700" s="282"/>
      <c r="F700" s="295"/>
      <c r="G700" s="246"/>
      <c r="H700" s="246"/>
      <c r="I700" s="246"/>
      <c r="J700" s="101"/>
      <c r="K700" s="256"/>
      <c r="L700" s="306"/>
      <c r="M700" s="206">
        <v>0.66666666666666696</v>
      </c>
      <c r="N700" s="203"/>
    </row>
    <row r="701" spans="1:14" ht="23.1" customHeight="1" x14ac:dyDescent="0.25">
      <c r="A701" s="258"/>
      <c r="B701" s="247"/>
      <c r="C701" s="249"/>
      <c r="D701" s="256"/>
      <c r="E701" s="282"/>
      <c r="F701" s="295"/>
      <c r="G701" s="246"/>
      <c r="H701" s="246"/>
      <c r="I701" s="246"/>
      <c r="J701" s="101"/>
      <c r="K701" s="256"/>
      <c r="L701" s="306"/>
      <c r="M701" s="206">
        <v>0.70833333333333304</v>
      </c>
      <c r="N701" s="203"/>
    </row>
    <row r="702" spans="1:14" ht="23.1" customHeight="1" x14ac:dyDescent="0.25">
      <c r="A702" s="258"/>
      <c r="B702" s="247"/>
      <c r="C702" s="249"/>
      <c r="D702" s="256"/>
      <c r="E702" s="282"/>
      <c r="F702" s="295"/>
      <c r="G702" s="238"/>
      <c r="H702" s="238"/>
      <c r="I702" s="238"/>
      <c r="J702" s="103"/>
      <c r="K702" s="256"/>
      <c r="L702" s="306"/>
      <c r="M702" s="206">
        <v>0.75</v>
      </c>
      <c r="N702" s="203"/>
    </row>
    <row r="703" spans="1:14" ht="23.1" customHeight="1" x14ac:dyDescent="0.25">
      <c r="A703" s="258"/>
      <c r="B703" s="44" t="s">
        <v>1</v>
      </c>
      <c r="C703" s="184"/>
      <c r="D703" s="27"/>
      <c r="E703" s="192"/>
      <c r="F703" s="294"/>
      <c r="G703" s="279"/>
      <c r="H703" s="279"/>
      <c r="I703" s="279"/>
      <c r="J703" s="27"/>
      <c r="K703" s="27">
        <f>J703</f>
        <v>0</v>
      </c>
      <c r="L703" s="29">
        <f>K703/K687</f>
        <v>0</v>
      </c>
      <c r="M703" s="206">
        <v>0.79166666666666696</v>
      </c>
      <c r="N703" s="203"/>
    </row>
    <row r="704" spans="1:14" ht="23.1" customHeight="1" x14ac:dyDescent="0.25">
      <c r="A704" s="258"/>
      <c r="B704" s="100" t="s">
        <v>0</v>
      </c>
      <c r="C704" s="185"/>
      <c r="D704" s="188"/>
      <c r="E704" s="193"/>
      <c r="F704" s="295"/>
      <c r="G704" s="246"/>
      <c r="H704" s="246"/>
      <c r="I704" s="246"/>
      <c r="J704" s="101"/>
      <c r="K704" s="101">
        <f>J704</f>
        <v>0</v>
      </c>
      <c r="L704" s="105">
        <f>K704/K687</f>
        <v>0</v>
      </c>
      <c r="M704" s="206">
        <v>0.83333333333333304</v>
      </c>
      <c r="N704" s="203"/>
    </row>
    <row r="705" spans="1:14" ht="23.1" customHeight="1" x14ac:dyDescent="0.25">
      <c r="A705" s="258" t="s">
        <v>11</v>
      </c>
      <c r="B705" s="259"/>
      <c r="C705" s="185"/>
      <c r="D705" s="189"/>
      <c r="E705" s="193"/>
      <c r="F705" s="246"/>
      <c r="G705" s="246"/>
      <c r="H705" s="246"/>
      <c r="I705" s="246"/>
      <c r="J705" s="101"/>
      <c r="K705" s="101">
        <f>J705</f>
        <v>0</v>
      </c>
      <c r="L705" s="105">
        <f>K705/K687</f>
        <v>0</v>
      </c>
      <c r="M705" s="206">
        <v>0.875</v>
      </c>
      <c r="N705" s="203"/>
    </row>
    <row r="706" spans="1:14" ht="23.1" customHeight="1" x14ac:dyDescent="0.25">
      <c r="A706" s="260" t="s">
        <v>6</v>
      </c>
      <c r="B706" s="261"/>
      <c r="C706" s="186"/>
      <c r="D706" s="190"/>
      <c r="E706" s="194"/>
      <c r="F706" s="296"/>
      <c r="G706" s="276"/>
      <c r="H706" s="276"/>
      <c r="I706" s="276"/>
      <c r="J706" s="20"/>
      <c r="K706" s="20">
        <f>J706</f>
        <v>0</v>
      </c>
      <c r="L706" s="30">
        <f>K706/K687</f>
        <v>0</v>
      </c>
      <c r="M706" s="206">
        <v>0.91666666666666696</v>
      </c>
      <c r="N706" s="203"/>
    </row>
    <row r="707" spans="1:14" ht="23.1" customHeight="1" x14ac:dyDescent="0.25">
      <c r="A707" s="260" t="s">
        <v>6</v>
      </c>
      <c r="B707" s="261"/>
      <c r="C707" s="187"/>
      <c r="D707" s="190"/>
      <c r="E707" s="194"/>
      <c r="F707" s="276"/>
      <c r="G707" s="276"/>
      <c r="H707" s="276"/>
      <c r="I707" s="276"/>
      <c r="J707" s="20"/>
      <c r="K707" s="20">
        <f>J707</f>
        <v>0</v>
      </c>
      <c r="L707" s="30">
        <f>K707/K687</f>
        <v>0</v>
      </c>
      <c r="M707" s="206">
        <v>0.95833333333333304</v>
      </c>
      <c r="N707" s="203"/>
    </row>
    <row r="708" spans="1:14" ht="23.1" customHeight="1" thickBot="1" x14ac:dyDescent="0.3">
      <c r="A708" s="290" t="s">
        <v>238</v>
      </c>
      <c r="B708" s="291"/>
      <c r="C708" s="61">
        <f>D689+D693+D694+D698+D699+D703+D704+D705+D706+D707</f>
        <v>0</v>
      </c>
      <c r="D708" s="93" t="s">
        <v>239</v>
      </c>
      <c r="E708" s="61">
        <f>SUM(E689:E707)/10</f>
        <v>0</v>
      </c>
      <c r="F708" s="318"/>
      <c r="G708" s="319"/>
      <c r="H708" s="319"/>
      <c r="I708" s="320"/>
      <c r="J708" s="42" t="s">
        <v>97</v>
      </c>
      <c r="K708" s="42">
        <f>SUM(K689:K707)</f>
        <v>0</v>
      </c>
      <c r="L708" s="50">
        <f>SUM(L689:L707)</f>
        <v>0</v>
      </c>
      <c r="M708" s="54" t="s">
        <v>97</v>
      </c>
      <c r="N708" s="204">
        <f>SUM(N684:N707)</f>
        <v>0</v>
      </c>
    </row>
    <row r="709" spans="1:14" ht="23.1" customHeight="1" thickBot="1" x14ac:dyDescent="0.3"/>
    <row r="710" spans="1:14" ht="23.1" customHeight="1" thickBot="1" x14ac:dyDescent="0.3">
      <c r="A710" s="273" t="s">
        <v>186</v>
      </c>
      <c r="B710" s="242"/>
      <c r="C710" s="242"/>
      <c r="D710" s="242"/>
      <c r="E710" s="242"/>
      <c r="F710" s="242"/>
      <c r="G710" s="242"/>
      <c r="H710" s="242"/>
      <c r="I710" s="242"/>
      <c r="J710" s="274">
        <v>42700</v>
      </c>
      <c r="K710" s="274"/>
      <c r="L710" s="293"/>
      <c r="M710" s="273" t="s">
        <v>182</v>
      </c>
      <c r="N710" s="243"/>
    </row>
    <row r="711" spans="1:14" ht="23.1" customHeight="1" x14ac:dyDescent="0.25">
      <c r="A711" s="283" t="s">
        <v>188</v>
      </c>
      <c r="B711" s="284"/>
      <c r="C711" s="284"/>
      <c r="D711" s="284"/>
      <c r="E711" s="286" t="s">
        <v>187</v>
      </c>
      <c r="F711" s="286"/>
      <c r="G711" s="286"/>
      <c r="H711" s="286"/>
      <c r="I711" s="286"/>
      <c r="J711" s="277"/>
      <c r="K711" s="277"/>
      <c r="L711" s="278"/>
      <c r="M711" s="205">
        <v>0</v>
      </c>
      <c r="N711" s="202"/>
    </row>
    <row r="712" spans="1:14" ht="23.1" customHeight="1" x14ac:dyDescent="0.25">
      <c r="A712" s="46" t="s">
        <v>170</v>
      </c>
      <c r="B712" s="92"/>
      <c r="C712" s="45" t="s">
        <v>174</v>
      </c>
      <c r="D712" s="92"/>
      <c r="E712" s="285" t="s">
        <v>177</v>
      </c>
      <c r="F712" s="285"/>
      <c r="G712" s="285"/>
      <c r="H712" s="285"/>
      <c r="I712" s="285"/>
      <c r="J712" s="251"/>
      <c r="K712" s="251"/>
      <c r="L712" s="252"/>
      <c r="M712" s="206">
        <v>4.1666666666666699E-2</v>
      </c>
      <c r="N712" s="203"/>
    </row>
    <row r="713" spans="1:14" ht="23.1" customHeight="1" x14ac:dyDescent="0.25">
      <c r="A713" s="46" t="s">
        <v>9</v>
      </c>
      <c r="B713" s="92"/>
      <c r="C713" s="45" t="s">
        <v>174</v>
      </c>
      <c r="D713" s="92"/>
      <c r="E713" s="250" t="s">
        <v>178</v>
      </c>
      <c r="F713" s="250"/>
      <c r="G713" s="250"/>
      <c r="H713" s="250"/>
      <c r="I713" s="250"/>
      <c r="J713" s="251"/>
      <c r="K713" s="251"/>
      <c r="L713" s="252"/>
      <c r="M713" s="206">
        <v>8.3333333333333301E-2</v>
      </c>
      <c r="N713" s="203"/>
    </row>
    <row r="714" spans="1:14" ht="23.1" customHeight="1" thickBot="1" x14ac:dyDescent="0.3">
      <c r="A714" s="56" t="s">
        <v>10</v>
      </c>
      <c r="B714" s="95"/>
      <c r="C714" s="57" t="s">
        <v>174</v>
      </c>
      <c r="D714" s="95"/>
      <c r="E714" s="253" t="s">
        <v>181</v>
      </c>
      <c r="F714" s="253"/>
      <c r="G714" s="253"/>
      <c r="H714" s="253"/>
      <c r="I714" s="253"/>
      <c r="J714" s="171">
        <v>10</v>
      </c>
      <c r="K714" s="171">
        <v>11</v>
      </c>
      <c r="L714" s="96" t="s">
        <v>593</v>
      </c>
      <c r="M714" s="206">
        <v>0.125</v>
      </c>
      <c r="N714" s="203"/>
    </row>
    <row r="715" spans="1:14" ht="23.1" customHeight="1" thickBot="1" x14ac:dyDescent="0.3">
      <c r="A715" s="58" t="s">
        <v>5</v>
      </c>
      <c r="B715" s="59" t="s">
        <v>185</v>
      </c>
      <c r="C715" s="39" t="s">
        <v>2</v>
      </c>
      <c r="D715" s="39" t="s">
        <v>3</v>
      </c>
      <c r="E715" s="97" t="s">
        <v>29</v>
      </c>
      <c r="F715" s="239" t="s">
        <v>17</v>
      </c>
      <c r="G715" s="239"/>
      <c r="H715" s="239"/>
      <c r="I715" s="239"/>
      <c r="J715" s="244" t="s">
        <v>18</v>
      </c>
      <c r="K715" s="244"/>
      <c r="L715" s="60" t="s">
        <v>579</v>
      </c>
      <c r="M715" s="206">
        <v>0.16666666666666699</v>
      </c>
      <c r="N715" s="203"/>
    </row>
    <row r="716" spans="1:14" ht="23.1" customHeight="1" x14ac:dyDescent="0.25">
      <c r="A716" s="264"/>
      <c r="B716" s="266" t="s">
        <v>0</v>
      </c>
      <c r="C716" s="307"/>
      <c r="D716" s="308"/>
      <c r="E716" s="310"/>
      <c r="F716" s="311"/>
      <c r="G716" s="240"/>
      <c r="H716" s="240"/>
      <c r="I716" s="240"/>
      <c r="J716" s="31"/>
      <c r="K716" s="254">
        <f>J716+J717+J718+J719</f>
        <v>0</v>
      </c>
      <c r="L716" s="312">
        <f>K716/J714</f>
        <v>0</v>
      </c>
      <c r="M716" s="206">
        <v>0.20833333333333301</v>
      </c>
      <c r="N716" s="203"/>
    </row>
    <row r="717" spans="1:14" ht="23.1" customHeight="1" x14ac:dyDescent="0.25">
      <c r="A717" s="258"/>
      <c r="B717" s="247"/>
      <c r="C717" s="265"/>
      <c r="D717" s="309"/>
      <c r="E717" s="263"/>
      <c r="F717" s="313"/>
      <c r="G717" s="241"/>
      <c r="H717" s="241"/>
      <c r="I717" s="241"/>
      <c r="J717" s="19"/>
      <c r="K717" s="255"/>
      <c r="L717" s="306"/>
      <c r="M717" s="206">
        <v>0.25</v>
      </c>
      <c r="N717" s="203"/>
    </row>
    <row r="718" spans="1:14" ht="23.1" customHeight="1" x14ac:dyDescent="0.25">
      <c r="A718" s="258"/>
      <c r="B718" s="247"/>
      <c r="C718" s="265"/>
      <c r="D718" s="309"/>
      <c r="E718" s="263"/>
      <c r="F718" s="313"/>
      <c r="G718" s="241"/>
      <c r="H718" s="241"/>
      <c r="I718" s="241"/>
      <c r="J718" s="19"/>
      <c r="K718" s="255"/>
      <c r="L718" s="306"/>
      <c r="M718" s="206">
        <v>0.29166666666666702</v>
      </c>
      <c r="N718" s="203"/>
    </row>
    <row r="719" spans="1:14" ht="23.1" customHeight="1" x14ac:dyDescent="0.25">
      <c r="A719" s="258"/>
      <c r="B719" s="247"/>
      <c r="C719" s="265"/>
      <c r="D719" s="309"/>
      <c r="E719" s="263"/>
      <c r="F719" s="301"/>
      <c r="G719" s="238"/>
      <c r="H719" s="238"/>
      <c r="I719" s="238"/>
      <c r="J719" s="103"/>
      <c r="K719" s="255"/>
      <c r="L719" s="306"/>
      <c r="M719" s="206">
        <v>0.33333333333333298</v>
      </c>
      <c r="N719" s="203"/>
    </row>
    <row r="720" spans="1:14" ht="23.1" customHeight="1" x14ac:dyDescent="0.25">
      <c r="A720" s="258"/>
      <c r="B720" s="44" t="s">
        <v>1</v>
      </c>
      <c r="C720" s="183"/>
      <c r="D720" s="27"/>
      <c r="E720" s="191"/>
      <c r="F720" s="314"/>
      <c r="G720" s="237"/>
      <c r="H720" s="237"/>
      <c r="I720" s="237"/>
      <c r="J720" s="24"/>
      <c r="K720" s="24">
        <f>J720</f>
        <v>0</v>
      </c>
      <c r="L720" s="29">
        <f>K720/J714</f>
        <v>0</v>
      </c>
      <c r="M720" s="206">
        <v>0.375</v>
      </c>
      <c r="N720" s="203"/>
    </row>
    <row r="721" spans="1:14" ht="23.1" customHeight="1" x14ac:dyDescent="0.25">
      <c r="A721" s="258"/>
      <c r="B721" s="247" t="s">
        <v>0</v>
      </c>
      <c r="C721" s="315"/>
      <c r="D721" s="316"/>
      <c r="E721" s="317"/>
      <c r="F721" s="300"/>
      <c r="G721" s="238"/>
      <c r="H721" s="238"/>
      <c r="I721" s="238"/>
      <c r="J721" s="103"/>
      <c r="K721" s="255">
        <f>J721+J722+J723+J724</f>
        <v>0</v>
      </c>
      <c r="L721" s="306">
        <f>K721/K714</f>
        <v>0</v>
      </c>
      <c r="M721" s="206">
        <v>0.41666666666666702</v>
      </c>
      <c r="N721" s="203"/>
    </row>
    <row r="722" spans="1:14" ht="23.1" customHeight="1" x14ac:dyDescent="0.25">
      <c r="A722" s="258"/>
      <c r="B722" s="247"/>
      <c r="C722" s="265"/>
      <c r="D722" s="309"/>
      <c r="E722" s="263"/>
      <c r="F722" s="300"/>
      <c r="G722" s="238"/>
      <c r="H722" s="238"/>
      <c r="I722" s="238"/>
      <c r="J722" s="103"/>
      <c r="K722" s="255"/>
      <c r="L722" s="306"/>
      <c r="M722" s="206">
        <v>0.45833333333333298</v>
      </c>
      <c r="N722" s="203"/>
    </row>
    <row r="723" spans="1:14" ht="23.1" customHeight="1" x14ac:dyDescent="0.25">
      <c r="A723" s="258"/>
      <c r="B723" s="247"/>
      <c r="C723" s="265"/>
      <c r="D723" s="309"/>
      <c r="E723" s="263"/>
      <c r="F723" s="300"/>
      <c r="G723" s="238"/>
      <c r="H723" s="238"/>
      <c r="I723" s="238"/>
      <c r="J723" s="101"/>
      <c r="K723" s="255"/>
      <c r="L723" s="306"/>
      <c r="M723" s="206">
        <v>0.5</v>
      </c>
      <c r="N723" s="203"/>
    </row>
    <row r="724" spans="1:14" ht="23.1" customHeight="1" x14ac:dyDescent="0.25">
      <c r="A724" s="258"/>
      <c r="B724" s="247"/>
      <c r="C724" s="265"/>
      <c r="D724" s="309"/>
      <c r="E724" s="263"/>
      <c r="F724" s="301"/>
      <c r="G724" s="238"/>
      <c r="H724" s="238"/>
      <c r="I724" s="238"/>
      <c r="J724" s="101"/>
      <c r="K724" s="255"/>
      <c r="L724" s="306"/>
      <c r="M724" s="206">
        <v>0.54166666666666696</v>
      </c>
      <c r="N724" s="203"/>
    </row>
    <row r="725" spans="1:14" ht="23.1" customHeight="1" x14ac:dyDescent="0.25">
      <c r="A725" s="258"/>
      <c r="B725" s="44" t="s">
        <v>1</v>
      </c>
      <c r="C725" s="183"/>
      <c r="D725" s="27"/>
      <c r="E725" s="192"/>
      <c r="F725" s="302"/>
      <c r="G725" s="245"/>
      <c r="H725" s="245"/>
      <c r="I725" s="245"/>
      <c r="J725" s="89"/>
      <c r="K725" s="26">
        <f>J725</f>
        <v>0</v>
      </c>
      <c r="L725" s="29">
        <f>K725/K714</f>
        <v>0</v>
      </c>
      <c r="M725" s="206">
        <v>0.58333333333333304</v>
      </c>
      <c r="N725" s="203"/>
    </row>
    <row r="726" spans="1:14" ht="23.1" customHeight="1" x14ac:dyDescent="0.25">
      <c r="A726" s="258"/>
      <c r="B726" s="247" t="s">
        <v>0</v>
      </c>
      <c r="C726" s="303"/>
      <c r="D726" s="304"/>
      <c r="E726" s="305"/>
      <c r="F726" s="295"/>
      <c r="G726" s="246"/>
      <c r="H726" s="246"/>
      <c r="I726" s="246"/>
      <c r="J726" s="101"/>
      <c r="K726" s="256">
        <f>J726+J727+J728+J729</f>
        <v>0</v>
      </c>
      <c r="L726" s="306">
        <f>K726/K714</f>
        <v>0</v>
      </c>
      <c r="M726" s="206">
        <v>0.625</v>
      </c>
      <c r="N726" s="203"/>
    </row>
    <row r="727" spans="1:14" ht="23.1" customHeight="1" x14ac:dyDescent="0.25">
      <c r="A727" s="258"/>
      <c r="B727" s="247"/>
      <c r="C727" s="249"/>
      <c r="D727" s="256"/>
      <c r="E727" s="282"/>
      <c r="F727" s="295"/>
      <c r="G727" s="246"/>
      <c r="H727" s="246"/>
      <c r="I727" s="246"/>
      <c r="J727" s="101"/>
      <c r="K727" s="256"/>
      <c r="L727" s="306"/>
      <c r="M727" s="206">
        <v>0.66666666666666696</v>
      </c>
      <c r="N727" s="203"/>
    </row>
    <row r="728" spans="1:14" ht="23.1" customHeight="1" x14ac:dyDescent="0.25">
      <c r="A728" s="258"/>
      <c r="B728" s="247"/>
      <c r="C728" s="249"/>
      <c r="D728" s="256"/>
      <c r="E728" s="282"/>
      <c r="F728" s="295"/>
      <c r="G728" s="246"/>
      <c r="H728" s="246"/>
      <c r="I728" s="246"/>
      <c r="J728" s="101"/>
      <c r="K728" s="256"/>
      <c r="L728" s="306"/>
      <c r="M728" s="206">
        <v>0.70833333333333304</v>
      </c>
      <c r="N728" s="203"/>
    </row>
    <row r="729" spans="1:14" ht="23.1" customHeight="1" x14ac:dyDescent="0.25">
      <c r="A729" s="258"/>
      <c r="B729" s="247"/>
      <c r="C729" s="249"/>
      <c r="D729" s="256"/>
      <c r="E729" s="282"/>
      <c r="F729" s="295"/>
      <c r="G729" s="238"/>
      <c r="H729" s="238"/>
      <c r="I729" s="238"/>
      <c r="J729" s="103"/>
      <c r="K729" s="256"/>
      <c r="L729" s="306"/>
      <c r="M729" s="206">
        <v>0.75</v>
      </c>
      <c r="N729" s="203"/>
    </row>
    <row r="730" spans="1:14" ht="23.1" customHeight="1" x14ac:dyDescent="0.25">
      <c r="A730" s="258"/>
      <c r="B730" s="44" t="s">
        <v>1</v>
      </c>
      <c r="C730" s="184"/>
      <c r="D730" s="27"/>
      <c r="E730" s="192"/>
      <c r="F730" s="294"/>
      <c r="G730" s="279"/>
      <c r="H730" s="279"/>
      <c r="I730" s="279"/>
      <c r="J730" s="27"/>
      <c r="K730" s="27">
        <f>J730</f>
        <v>0</v>
      </c>
      <c r="L730" s="29">
        <f>K730/K714</f>
        <v>0</v>
      </c>
      <c r="M730" s="206">
        <v>0.79166666666666696</v>
      </c>
      <c r="N730" s="203"/>
    </row>
    <row r="731" spans="1:14" ht="23.1" customHeight="1" x14ac:dyDescent="0.25">
      <c r="A731" s="258"/>
      <c r="B731" s="100" t="s">
        <v>0</v>
      </c>
      <c r="C731" s="185"/>
      <c r="D731" s="188"/>
      <c r="E731" s="193"/>
      <c r="F731" s="295"/>
      <c r="G731" s="246"/>
      <c r="H731" s="246"/>
      <c r="I731" s="246"/>
      <c r="J731" s="101"/>
      <c r="K731" s="101">
        <f>J731</f>
        <v>0</v>
      </c>
      <c r="L731" s="105">
        <f>K731/K714</f>
        <v>0</v>
      </c>
      <c r="M731" s="206">
        <v>0.83333333333333304</v>
      </c>
      <c r="N731" s="203"/>
    </row>
    <row r="732" spans="1:14" ht="23.1" customHeight="1" x14ac:dyDescent="0.25">
      <c r="A732" s="258" t="s">
        <v>11</v>
      </c>
      <c r="B732" s="259"/>
      <c r="C732" s="185"/>
      <c r="D732" s="189"/>
      <c r="E732" s="193"/>
      <c r="F732" s="246"/>
      <c r="G732" s="246"/>
      <c r="H732" s="246"/>
      <c r="I732" s="246"/>
      <c r="J732" s="101"/>
      <c r="K732" s="101">
        <f>J732</f>
        <v>0</v>
      </c>
      <c r="L732" s="105">
        <f>K732/K714</f>
        <v>0</v>
      </c>
      <c r="M732" s="206">
        <v>0.875</v>
      </c>
      <c r="N732" s="203"/>
    </row>
    <row r="733" spans="1:14" ht="23.1" customHeight="1" x14ac:dyDescent="0.25">
      <c r="A733" s="260" t="s">
        <v>6</v>
      </c>
      <c r="B733" s="261"/>
      <c r="C733" s="186"/>
      <c r="D733" s="190"/>
      <c r="E733" s="194"/>
      <c r="F733" s="296"/>
      <c r="G733" s="276"/>
      <c r="H733" s="276"/>
      <c r="I733" s="276"/>
      <c r="J733" s="20"/>
      <c r="K733" s="20">
        <f>J733</f>
        <v>0</v>
      </c>
      <c r="L733" s="30">
        <f>K733/K714</f>
        <v>0</v>
      </c>
      <c r="M733" s="206">
        <v>0.91666666666666696</v>
      </c>
      <c r="N733" s="203"/>
    </row>
    <row r="734" spans="1:14" ht="23.1" customHeight="1" x14ac:dyDescent="0.25">
      <c r="A734" s="260" t="s">
        <v>6</v>
      </c>
      <c r="B734" s="261"/>
      <c r="C734" s="187"/>
      <c r="D734" s="190"/>
      <c r="E734" s="194"/>
      <c r="F734" s="276"/>
      <c r="G734" s="276"/>
      <c r="H734" s="276"/>
      <c r="I734" s="276"/>
      <c r="J734" s="20"/>
      <c r="K734" s="20">
        <f>J734</f>
        <v>0</v>
      </c>
      <c r="L734" s="30">
        <f>K734/K714</f>
        <v>0</v>
      </c>
      <c r="M734" s="206">
        <v>0.95833333333333304</v>
      </c>
      <c r="N734" s="203"/>
    </row>
    <row r="735" spans="1:14" ht="23.1" customHeight="1" thickBot="1" x14ac:dyDescent="0.3">
      <c r="A735" s="290" t="s">
        <v>238</v>
      </c>
      <c r="B735" s="291"/>
      <c r="C735" s="61">
        <f>D716+D720+D721+D725+D726+D730+D731+D732+D733+D734</f>
        <v>0</v>
      </c>
      <c r="D735" s="93" t="s">
        <v>239</v>
      </c>
      <c r="E735" s="61">
        <f>SUM(E716:E734)/10</f>
        <v>0</v>
      </c>
      <c r="F735" s="318"/>
      <c r="G735" s="319"/>
      <c r="H735" s="319"/>
      <c r="I735" s="320"/>
      <c r="J735" s="42" t="s">
        <v>97</v>
      </c>
      <c r="K735" s="42">
        <f>SUM(K716:K734)</f>
        <v>0</v>
      </c>
      <c r="L735" s="50">
        <f>SUM(L716:L734)</f>
        <v>0</v>
      </c>
      <c r="M735" s="54" t="s">
        <v>97</v>
      </c>
      <c r="N735" s="204">
        <f>SUM(N711:N734)</f>
        <v>0</v>
      </c>
    </row>
    <row r="736" spans="1:14" ht="23.1" customHeight="1" thickBot="1" x14ac:dyDescent="0.3"/>
    <row r="737" spans="1:14" ht="23.1" customHeight="1" thickBot="1" x14ac:dyDescent="0.3">
      <c r="A737" s="273" t="s">
        <v>186</v>
      </c>
      <c r="B737" s="242"/>
      <c r="C737" s="242"/>
      <c r="D737" s="242"/>
      <c r="E737" s="242"/>
      <c r="F737" s="242"/>
      <c r="G737" s="242"/>
      <c r="H737" s="242"/>
      <c r="I737" s="242"/>
      <c r="J737" s="274">
        <v>42701</v>
      </c>
      <c r="K737" s="274"/>
      <c r="L737" s="293"/>
      <c r="M737" s="273" t="s">
        <v>182</v>
      </c>
      <c r="N737" s="243"/>
    </row>
    <row r="738" spans="1:14" ht="23.1" customHeight="1" x14ac:dyDescent="0.25">
      <c r="A738" s="283" t="s">
        <v>188</v>
      </c>
      <c r="B738" s="284"/>
      <c r="C738" s="284"/>
      <c r="D738" s="284"/>
      <c r="E738" s="286" t="s">
        <v>187</v>
      </c>
      <c r="F738" s="286"/>
      <c r="G738" s="286"/>
      <c r="H738" s="286"/>
      <c r="I738" s="286"/>
      <c r="J738" s="277"/>
      <c r="K738" s="277"/>
      <c r="L738" s="278"/>
      <c r="M738" s="205">
        <v>0</v>
      </c>
      <c r="N738" s="202"/>
    </row>
    <row r="739" spans="1:14" ht="23.1" customHeight="1" x14ac:dyDescent="0.25">
      <c r="A739" s="46" t="s">
        <v>170</v>
      </c>
      <c r="B739" s="92"/>
      <c r="C739" s="45" t="s">
        <v>174</v>
      </c>
      <c r="D739" s="92"/>
      <c r="E739" s="285" t="s">
        <v>177</v>
      </c>
      <c r="F739" s="285"/>
      <c r="G739" s="285"/>
      <c r="H739" s="285"/>
      <c r="I739" s="285"/>
      <c r="J739" s="251"/>
      <c r="K739" s="251"/>
      <c r="L739" s="252"/>
      <c r="M739" s="206">
        <v>4.1666666666666699E-2</v>
      </c>
      <c r="N739" s="203"/>
    </row>
    <row r="740" spans="1:14" ht="23.1" customHeight="1" x14ac:dyDescent="0.25">
      <c r="A740" s="46" t="s">
        <v>9</v>
      </c>
      <c r="B740" s="92"/>
      <c r="C740" s="45" t="s">
        <v>174</v>
      </c>
      <c r="D740" s="92"/>
      <c r="E740" s="250" t="s">
        <v>178</v>
      </c>
      <c r="F740" s="250"/>
      <c r="G740" s="250"/>
      <c r="H740" s="250"/>
      <c r="I740" s="250"/>
      <c r="J740" s="251"/>
      <c r="K740" s="251"/>
      <c r="L740" s="252"/>
      <c r="M740" s="206">
        <v>8.3333333333333301E-2</v>
      </c>
      <c r="N740" s="203"/>
    </row>
    <row r="741" spans="1:14" ht="23.1" customHeight="1" thickBot="1" x14ac:dyDescent="0.3">
      <c r="A741" s="56" t="s">
        <v>10</v>
      </c>
      <c r="B741" s="95"/>
      <c r="C741" s="57" t="s">
        <v>174</v>
      </c>
      <c r="D741" s="95"/>
      <c r="E741" s="253" t="s">
        <v>181</v>
      </c>
      <c r="F741" s="253"/>
      <c r="G741" s="253"/>
      <c r="H741" s="253"/>
      <c r="I741" s="253"/>
      <c r="J741" s="171">
        <v>10</v>
      </c>
      <c r="K741" s="171">
        <v>11</v>
      </c>
      <c r="L741" s="96" t="s">
        <v>593</v>
      </c>
      <c r="M741" s="206">
        <v>0.125</v>
      </c>
      <c r="N741" s="203"/>
    </row>
    <row r="742" spans="1:14" ht="23.1" customHeight="1" thickBot="1" x14ac:dyDescent="0.3">
      <c r="A742" s="58" t="s">
        <v>5</v>
      </c>
      <c r="B742" s="59" t="s">
        <v>185</v>
      </c>
      <c r="C742" s="39" t="s">
        <v>2</v>
      </c>
      <c r="D742" s="39" t="s">
        <v>3</v>
      </c>
      <c r="E742" s="97" t="s">
        <v>29</v>
      </c>
      <c r="F742" s="239" t="s">
        <v>17</v>
      </c>
      <c r="G742" s="239"/>
      <c r="H742" s="239"/>
      <c r="I742" s="239"/>
      <c r="J742" s="244" t="s">
        <v>18</v>
      </c>
      <c r="K742" s="244"/>
      <c r="L742" s="60" t="s">
        <v>579</v>
      </c>
      <c r="M742" s="206">
        <v>0.16666666666666699</v>
      </c>
      <c r="N742" s="203"/>
    </row>
    <row r="743" spans="1:14" ht="23.1" customHeight="1" x14ac:dyDescent="0.25">
      <c r="A743" s="264"/>
      <c r="B743" s="266" t="s">
        <v>0</v>
      </c>
      <c r="C743" s="307"/>
      <c r="D743" s="308"/>
      <c r="E743" s="310"/>
      <c r="F743" s="311"/>
      <c r="G743" s="240"/>
      <c r="H743" s="240"/>
      <c r="I743" s="240"/>
      <c r="J743" s="31"/>
      <c r="K743" s="254">
        <f>J743+J744+J745+J746</f>
        <v>0</v>
      </c>
      <c r="L743" s="312">
        <f>K743/J741</f>
        <v>0</v>
      </c>
      <c r="M743" s="206">
        <v>0.20833333333333301</v>
      </c>
      <c r="N743" s="203"/>
    </row>
    <row r="744" spans="1:14" ht="23.1" customHeight="1" x14ac:dyDescent="0.25">
      <c r="A744" s="258"/>
      <c r="B744" s="247"/>
      <c r="C744" s="265"/>
      <c r="D744" s="309"/>
      <c r="E744" s="263"/>
      <c r="F744" s="313"/>
      <c r="G744" s="241"/>
      <c r="H744" s="241"/>
      <c r="I744" s="241"/>
      <c r="J744" s="19"/>
      <c r="K744" s="255"/>
      <c r="L744" s="306"/>
      <c r="M744" s="206">
        <v>0.25</v>
      </c>
      <c r="N744" s="203"/>
    </row>
    <row r="745" spans="1:14" ht="23.1" customHeight="1" x14ac:dyDescent="0.25">
      <c r="A745" s="258"/>
      <c r="B745" s="247"/>
      <c r="C745" s="265"/>
      <c r="D745" s="309"/>
      <c r="E745" s="263"/>
      <c r="F745" s="313"/>
      <c r="G745" s="241"/>
      <c r="H745" s="241"/>
      <c r="I745" s="241"/>
      <c r="J745" s="19"/>
      <c r="K745" s="255"/>
      <c r="L745" s="306"/>
      <c r="M745" s="206">
        <v>0.29166666666666702</v>
      </c>
      <c r="N745" s="203"/>
    </row>
    <row r="746" spans="1:14" ht="23.1" customHeight="1" x14ac:dyDescent="0.25">
      <c r="A746" s="258"/>
      <c r="B746" s="247"/>
      <c r="C746" s="265"/>
      <c r="D746" s="309"/>
      <c r="E746" s="263"/>
      <c r="F746" s="301"/>
      <c r="G746" s="238"/>
      <c r="H746" s="238"/>
      <c r="I746" s="238"/>
      <c r="J746" s="103"/>
      <c r="K746" s="255"/>
      <c r="L746" s="306"/>
      <c r="M746" s="206">
        <v>0.33333333333333298</v>
      </c>
      <c r="N746" s="203"/>
    </row>
    <row r="747" spans="1:14" ht="23.1" customHeight="1" x14ac:dyDescent="0.25">
      <c r="A747" s="258"/>
      <c r="B747" s="44" t="s">
        <v>1</v>
      </c>
      <c r="C747" s="183"/>
      <c r="D747" s="27"/>
      <c r="E747" s="191"/>
      <c r="F747" s="314"/>
      <c r="G747" s="237"/>
      <c r="H747" s="237"/>
      <c r="I747" s="237"/>
      <c r="J747" s="24"/>
      <c r="K747" s="24">
        <f>J747</f>
        <v>0</v>
      </c>
      <c r="L747" s="29">
        <f>K747/J741</f>
        <v>0</v>
      </c>
      <c r="M747" s="206">
        <v>0.375</v>
      </c>
      <c r="N747" s="203"/>
    </row>
    <row r="748" spans="1:14" ht="23.1" customHeight="1" x14ac:dyDescent="0.25">
      <c r="A748" s="258"/>
      <c r="B748" s="247" t="s">
        <v>0</v>
      </c>
      <c r="C748" s="315"/>
      <c r="D748" s="316"/>
      <c r="E748" s="317"/>
      <c r="F748" s="300"/>
      <c r="G748" s="238"/>
      <c r="H748" s="238"/>
      <c r="I748" s="238"/>
      <c r="J748" s="103"/>
      <c r="K748" s="255">
        <f>J748+J749+J750+J751</f>
        <v>0</v>
      </c>
      <c r="L748" s="306">
        <f>K748/K741</f>
        <v>0</v>
      </c>
      <c r="M748" s="206">
        <v>0.41666666666666702</v>
      </c>
      <c r="N748" s="203"/>
    </row>
    <row r="749" spans="1:14" ht="23.1" customHeight="1" x14ac:dyDescent="0.25">
      <c r="A749" s="258"/>
      <c r="B749" s="247"/>
      <c r="C749" s="265"/>
      <c r="D749" s="309"/>
      <c r="E749" s="263"/>
      <c r="F749" s="300"/>
      <c r="G749" s="238"/>
      <c r="H749" s="238"/>
      <c r="I749" s="238"/>
      <c r="J749" s="103"/>
      <c r="K749" s="255"/>
      <c r="L749" s="306"/>
      <c r="M749" s="206">
        <v>0.45833333333333298</v>
      </c>
      <c r="N749" s="203"/>
    </row>
    <row r="750" spans="1:14" ht="23.1" customHeight="1" x14ac:dyDescent="0.25">
      <c r="A750" s="258"/>
      <c r="B750" s="247"/>
      <c r="C750" s="265"/>
      <c r="D750" s="309"/>
      <c r="E750" s="263"/>
      <c r="F750" s="300"/>
      <c r="G750" s="238"/>
      <c r="H750" s="238"/>
      <c r="I750" s="238"/>
      <c r="J750" s="101"/>
      <c r="K750" s="255"/>
      <c r="L750" s="306"/>
      <c r="M750" s="206">
        <v>0.5</v>
      </c>
      <c r="N750" s="203"/>
    </row>
    <row r="751" spans="1:14" ht="23.1" customHeight="1" x14ac:dyDescent="0.25">
      <c r="A751" s="258"/>
      <c r="B751" s="247"/>
      <c r="C751" s="265"/>
      <c r="D751" s="309"/>
      <c r="E751" s="263"/>
      <c r="F751" s="301"/>
      <c r="G751" s="238"/>
      <c r="H751" s="238"/>
      <c r="I751" s="238"/>
      <c r="J751" s="101"/>
      <c r="K751" s="255"/>
      <c r="L751" s="306"/>
      <c r="M751" s="206">
        <v>0.54166666666666696</v>
      </c>
      <c r="N751" s="203"/>
    </row>
    <row r="752" spans="1:14" ht="23.1" customHeight="1" x14ac:dyDescent="0.25">
      <c r="A752" s="258"/>
      <c r="B752" s="44" t="s">
        <v>1</v>
      </c>
      <c r="C752" s="183"/>
      <c r="D752" s="27"/>
      <c r="E752" s="192"/>
      <c r="F752" s="302"/>
      <c r="G752" s="245"/>
      <c r="H752" s="245"/>
      <c r="I752" s="245"/>
      <c r="J752" s="89"/>
      <c r="K752" s="26">
        <f>J752</f>
        <v>0</v>
      </c>
      <c r="L752" s="29">
        <f>K752/K741</f>
        <v>0</v>
      </c>
      <c r="M752" s="206">
        <v>0.58333333333333304</v>
      </c>
      <c r="N752" s="203"/>
    </row>
    <row r="753" spans="1:14" ht="23.1" customHeight="1" x14ac:dyDescent="0.25">
      <c r="A753" s="258"/>
      <c r="B753" s="247" t="s">
        <v>0</v>
      </c>
      <c r="C753" s="303"/>
      <c r="D753" s="304"/>
      <c r="E753" s="305"/>
      <c r="F753" s="295"/>
      <c r="G753" s="246"/>
      <c r="H753" s="246"/>
      <c r="I753" s="246"/>
      <c r="J753" s="101"/>
      <c r="K753" s="256">
        <f>J753+J754+J755+J756</f>
        <v>0</v>
      </c>
      <c r="L753" s="306">
        <f>K753/K741</f>
        <v>0</v>
      </c>
      <c r="M753" s="206">
        <v>0.625</v>
      </c>
      <c r="N753" s="203"/>
    </row>
    <row r="754" spans="1:14" ht="23.1" customHeight="1" x14ac:dyDescent="0.25">
      <c r="A754" s="258"/>
      <c r="B754" s="247"/>
      <c r="C754" s="249"/>
      <c r="D754" s="256"/>
      <c r="E754" s="282"/>
      <c r="F754" s="295"/>
      <c r="G754" s="246"/>
      <c r="H754" s="246"/>
      <c r="I754" s="246"/>
      <c r="J754" s="101"/>
      <c r="K754" s="256"/>
      <c r="L754" s="306"/>
      <c r="M754" s="206">
        <v>0.66666666666666696</v>
      </c>
      <c r="N754" s="203"/>
    </row>
    <row r="755" spans="1:14" ht="23.1" customHeight="1" x14ac:dyDescent="0.25">
      <c r="A755" s="258"/>
      <c r="B755" s="247"/>
      <c r="C755" s="249"/>
      <c r="D755" s="256"/>
      <c r="E755" s="282"/>
      <c r="F755" s="295"/>
      <c r="G755" s="246"/>
      <c r="H755" s="246"/>
      <c r="I755" s="246"/>
      <c r="J755" s="101"/>
      <c r="K755" s="256"/>
      <c r="L755" s="306"/>
      <c r="M755" s="206">
        <v>0.70833333333333304</v>
      </c>
      <c r="N755" s="203"/>
    </row>
    <row r="756" spans="1:14" ht="23.1" customHeight="1" x14ac:dyDescent="0.25">
      <c r="A756" s="258"/>
      <c r="B756" s="247"/>
      <c r="C756" s="249"/>
      <c r="D756" s="256"/>
      <c r="E756" s="282"/>
      <c r="F756" s="295"/>
      <c r="G756" s="238"/>
      <c r="H756" s="238"/>
      <c r="I756" s="238"/>
      <c r="J756" s="103"/>
      <c r="K756" s="256"/>
      <c r="L756" s="306"/>
      <c r="M756" s="206">
        <v>0.75</v>
      </c>
      <c r="N756" s="203"/>
    </row>
    <row r="757" spans="1:14" ht="23.1" customHeight="1" x14ac:dyDescent="0.25">
      <c r="A757" s="258"/>
      <c r="B757" s="44" t="s">
        <v>1</v>
      </c>
      <c r="C757" s="184"/>
      <c r="D757" s="27"/>
      <c r="E757" s="192"/>
      <c r="F757" s="294"/>
      <c r="G757" s="279"/>
      <c r="H757" s="279"/>
      <c r="I757" s="279"/>
      <c r="J757" s="27"/>
      <c r="K757" s="27">
        <f>J757</f>
        <v>0</v>
      </c>
      <c r="L757" s="29">
        <f>K757/K741</f>
        <v>0</v>
      </c>
      <c r="M757" s="206">
        <v>0.79166666666666696</v>
      </c>
      <c r="N757" s="203"/>
    </row>
    <row r="758" spans="1:14" ht="23.1" customHeight="1" x14ac:dyDescent="0.25">
      <c r="A758" s="258"/>
      <c r="B758" s="100" t="s">
        <v>0</v>
      </c>
      <c r="C758" s="185"/>
      <c r="D758" s="188"/>
      <c r="E758" s="193"/>
      <c r="F758" s="295"/>
      <c r="G758" s="246"/>
      <c r="H758" s="246"/>
      <c r="I758" s="246"/>
      <c r="J758" s="101"/>
      <c r="K758" s="101">
        <f>J758</f>
        <v>0</v>
      </c>
      <c r="L758" s="105">
        <f>K758/K741</f>
        <v>0</v>
      </c>
      <c r="M758" s="206">
        <v>0.83333333333333304</v>
      </c>
      <c r="N758" s="203"/>
    </row>
    <row r="759" spans="1:14" ht="23.1" customHeight="1" x14ac:dyDescent="0.25">
      <c r="A759" s="258" t="s">
        <v>11</v>
      </c>
      <c r="B759" s="259"/>
      <c r="C759" s="185"/>
      <c r="D759" s="189"/>
      <c r="E759" s="193"/>
      <c r="F759" s="246"/>
      <c r="G759" s="246"/>
      <c r="H759" s="246"/>
      <c r="I759" s="246"/>
      <c r="J759" s="101"/>
      <c r="K759" s="101">
        <f>J759</f>
        <v>0</v>
      </c>
      <c r="L759" s="105">
        <f>K759/K741</f>
        <v>0</v>
      </c>
      <c r="M759" s="206">
        <v>0.875</v>
      </c>
      <c r="N759" s="203"/>
    </row>
    <row r="760" spans="1:14" ht="23.1" customHeight="1" x14ac:dyDescent="0.25">
      <c r="A760" s="260" t="s">
        <v>6</v>
      </c>
      <c r="B760" s="261"/>
      <c r="C760" s="186"/>
      <c r="D760" s="190"/>
      <c r="E760" s="194"/>
      <c r="F760" s="296"/>
      <c r="G760" s="276"/>
      <c r="H760" s="276"/>
      <c r="I760" s="276"/>
      <c r="J760" s="20"/>
      <c r="K760" s="20">
        <f>J760</f>
        <v>0</v>
      </c>
      <c r="L760" s="30">
        <f>K760/K741</f>
        <v>0</v>
      </c>
      <c r="M760" s="206">
        <v>0.91666666666666696</v>
      </c>
      <c r="N760" s="203"/>
    </row>
    <row r="761" spans="1:14" ht="23.1" customHeight="1" x14ac:dyDescent="0.25">
      <c r="A761" s="260" t="s">
        <v>6</v>
      </c>
      <c r="B761" s="261"/>
      <c r="C761" s="187"/>
      <c r="D761" s="190"/>
      <c r="E761" s="194"/>
      <c r="F761" s="276"/>
      <c r="G761" s="276"/>
      <c r="H761" s="276"/>
      <c r="I761" s="276"/>
      <c r="J761" s="20"/>
      <c r="K761" s="20">
        <f>J761</f>
        <v>0</v>
      </c>
      <c r="L761" s="30">
        <f>K761/K741</f>
        <v>0</v>
      </c>
      <c r="M761" s="206">
        <v>0.95833333333333304</v>
      </c>
      <c r="N761" s="203"/>
    </row>
    <row r="762" spans="1:14" ht="23.1" customHeight="1" thickBot="1" x14ac:dyDescent="0.3">
      <c r="A762" s="290" t="s">
        <v>238</v>
      </c>
      <c r="B762" s="291"/>
      <c r="C762" s="61">
        <f>D743+D747+D748+D752+D753+D757+D758+D759+D760+D761</f>
        <v>0</v>
      </c>
      <c r="D762" s="93" t="s">
        <v>239</v>
      </c>
      <c r="E762" s="61">
        <f>SUM(E743:E761)/10</f>
        <v>0</v>
      </c>
      <c r="F762" s="318"/>
      <c r="G762" s="319"/>
      <c r="H762" s="319"/>
      <c r="I762" s="320"/>
      <c r="J762" s="42" t="s">
        <v>97</v>
      </c>
      <c r="K762" s="42">
        <f>SUM(K743:K761)</f>
        <v>0</v>
      </c>
      <c r="L762" s="50">
        <f>SUM(L743:L761)</f>
        <v>0</v>
      </c>
      <c r="M762" s="54" t="s">
        <v>97</v>
      </c>
      <c r="N762" s="204">
        <f>SUM(N738:N761)</f>
        <v>0</v>
      </c>
    </row>
    <row r="763" spans="1:14" ht="23.1" customHeight="1" thickBot="1" x14ac:dyDescent="0.3"/>
    <row r="764" spans="1:14" ht="23.1" customHeight="1" thickBot="1" x14ac:dyDescent="0.3">
      <c r="A764" s="273" t="s">
        <v>186</v>
      </c>
      <c r="B764" s="242"/>
      <c r="C764" s="242"/>
      <c r="D764" s="242"/>
      <c r="E764" s="242"/>
      <c r="F764" s="242"/>
      <c r="G764" s="242"/>
      <c r="H764" s="242"/>
      <c r="I764" s="242"/>
      <c r="J764" s="274">
        <v>42702</v>
      </c>
      <c r="K764" s="274"/>
      <c r="L764" s="293"/>
      <c r="M764" s="273" t="s">
        <v>182</v>
      </c>
      <c r="N764" s="243"/>
    </row>
    <row r="765" spans="1:14" ht="23.1" customHeight="1" x14ac:dyDescent="0.25">
      <c r="A765" s="283" t="s">
        <v>188</v>
      </c>
      <c r="B765" s="284"/>
      <c r="C765" s="284"/>
      <c r="D765" s="284"/>
      <c r="E765" s="286" t="s">
        <v>187</v>
      </c>
      <c r="F765" s="286"/>
      <c r="G765" s="286"/>
      <c r="H765" s="286"/>
      <c r="I765" s="286"/>
      <c r="J765" s="277"/>
      <c r="K765" s="277"/>
      <c r="L765" s="278"/>
      <c r="M765" s="205">
        <v>0</v>
      </c>
      <c r="N765" s="202"/>
    </row>
    <row r="766" spans="1:14" ht="23.1" customHeight="1" x14ac:dyDescent="0.25">
      <c r="A766" s="46" t="s">
        <v>170</v>
      </c>
      <c r="B766" s="92"/>
      <c r="C766" s="45" t="s">
        <v>174</v>
      </c>
      <c r="D766" s="92"/>
      <c r="E766" s="285" t="s">
        <v>177</v>
      </c>
      <c r="F766" s="285"/>
      <c r="G766" s="285"/>
      <c r="H766" s="285"/>
      <c r="I766" s="285"/>
      <c r="J766" s="251"/>
      <c r="K766" s="251"/>
      <c r="L766" s="252"/>
      <c r="M766" s="206">
        <v>4.1666666666666699E-2</v>
      </c>
      <c r="N766" s="203"/>
    </row>
    <row r="767" spans="1:14" ht="23.1" customHeight="1" x14ac:dyDescent="0.25">
      <c r="A767" s="46" t="s">
        <v>9</v>
      </c>
      <c r="B767" s="92"/>
      <c r="C767" s="45" t="s">
        <v>174</v>
      </c>
      <c r="D767" s="92"/>
      <c r="E767" s="250" t="s">
        <v>178</v>
      </c>
      <c r="F767" s="250"/>
      <c r="G767" s="250"/>
      <c r="H767" s="250"/>
      <c r="I767" s="250"/>
      <c r="J767" s="251"/>
      <c r="K767" s="251"/>
      <c r="L767" s="252"/>
      <c r="M767" s="206">
        <v>8.3333333333333301E-2</v>
      </c>
      <c r="N767" s="203"/>
    </row>
    <row r="768" spans="1:14" ht="23.1" customHeight="1" thickBot="1" x14ac:dyDescent="0.3">
      <c r="A768" s="56" t="s">
        <v>10</v>
      </c>
      <c r="B768" s="95"/>
      <c r="C768" s="57" t="s">
        <v>174</v>
      </c>
      <c r="D768" s="95"/>
      <c r="E768" s="253" t="s">
        <v>181</v>
      </c>
      <c r="F768" s="253"/>
      <c r="G768" s="253"/>
      <c r="H768" s="253"/>
      <c r="I768" s="253"/>
      <c r="J768" s="171">
        <v>10</v>
      </c>
      <c r="K768" s="171">
        <v>11</v>
      </c>
      <c r="L768" s="96" t="s">
        <v>593</v>
      </c>
      <c r="M768" s="206">
        <v>0.125</v>
      </c>
      <c r="N768" s="203"/>
    </row>
    <row r="769" spans="1:14" ht="23.1" customHeight="1" thickBot="1" x14ac:dyDescent="0.3">
      <c r="A769" s="58" t="s">
        <v>5</v>
      </c>
      <c r="B769" s="59" t="s">
        <v>185</v>
      </c>
      <c r="C769" s="39" t="s">
        <v>2</v>
      </c>
      <c r="D769" s="39" t="s">
        <v>3</v>
      </c>
      <c r="E769" s="97" t="s">
        <v>29</v>
      </c>
      <c r="F769" s="239" t="s">
        <v>17</v>
      </c>
      <c r="G769" s="239"/>
      <c r="H769" s="239"/>
      <c r="I769" s="239"/>
      <c r="J769" s="244" t="s">
        <v>18</v>
      </c>
      <c r="K769" s="244"/>
      <c r="L769" s="60" t="s">
        <v>579</v>
      </c>
      <c r="M769" s="206">
        <v>0.16666666666666699</v>
      </c>
      <c r="N769" s="203"/>
    </row>
    <row r="770" spans="1:14" ht="23.1" customHeight="1" x14ac:dyDescent="0.25">
      <c r="A770" s="264"/>
      <c r="B770" s="266" t="s">
        <v>0</v>
      </c>
      <c r="C770" s="307"/>
      <c r="D770" s="308"/>
      <c r="E770" s="310"/>
      <c r="F770" s="311"/>
      <c r="G770" s="240"/>
      <c r="H770" s="240"/>
      <c r="I770" s="240"/>
      <c r="J770" s="31"/>
      <c r="K770" s="254">
        <f>J770+J771+J772+J773</f>
        <v>0</v>
      </c>
      <c r="L770" s="312">
        <f>K770/J768</f>
        <v>0</v>
      </c>
      <c r="M770" s="206">
        <v>0.20833333333333301</v>
      </c>
      <c r="N770" s="203"/>
    </row>
    <row r="771" spans="1:14" ht="23.1" customHeight="1" x14ac:dyDescent="0.25">
      <c r="A771" s="258"/>
      <c r="B771" s="247"/>
      <c r="C771" s="265"/>
      <c r="D771" s="309"/>
      <c r="E771" s="263"/>
      <c r="F771" s="313"/>
      <c r="G771" s="241"/>
      <c r="H771" s="241"/>
      <c r="I771" s="241"/>
      <c r="J771" s="19"/>
      <c r="K771" s="255"/>
      <c r="L771" s="306"/>
      <c r="M771" s="206">
        <v>0.25</v>
      </c>
      <c r="N771" s="203"/>
    </row>
    <row r="772" spans="1:14" ht="23.1" customHeight="1" x14ac:dyDescent="0.25">
      <c r="A772" s="258"/>
      <c r="B772" s="247"/>
      <c r="C772" s="265"/>
      <c r="D772" s="309"/>
      <c r="E772" s="263"/>
      <c r="F772" s="313"/>
      <c r="G772" s="241"/>
      <c r="H772" s="241"/>
      <c r="I772" s="241"/>
      <c r="J772" s="19"/>
      <c r="K772" s="255"/>
      <c r="L772" s="306"/>
      <c r="M772" s="206">
        <v>0.29166666666666702</v>
      </c>
      <c r="N772" s="203"/>
    </row>
    <row r="773" spans="1:14" ht="23.1" customHeight="1" x14ac:dyDescent="0.25">
      <c r="A773" s="258"/>
      <c r="B773" s="247"/>
      <c r="C773" s="265"/>
      <c r="D773" s="309"/>
      <c r="E773" s="263"/>
      <c r="F773" s="301"/>
      <c r="G773" s="238"/>
      <c r="H773" s="238"/>
      <c r="I773" s="238"/>
      <c r="J773" s="103"/>
      <c r="K773" s="255"/>
      <c r="L773" s="306"/>
      <c r="M773" s="206">
        <v>0.33333333333333298</v>
      </c>
      <c r="N773" s="203"/>
    </row>
    <row r="774" spans="1:14" ht="23.1" customHeight="1" x14ac:dyDescent="0.25">
      <c r="A774" s="258"/>
      <c r="B774" s="44" t="s">
        <v>1</v>
      </c>
      <c r="C774" s="183"/>
      <c r="D774" s="27"/>
      <c r="E774" s="191"/>
      <c r="F774" s="314"/>
      <c r="G774" s="237"/>
      <c r="H774" s="237"/>
      <c r="I774" s="237"/>
      <c r="J774" s="24"/>
      <c r="K774" s="24">
        <f>J774</f>
        <v>0</v>
      </c>
      <c r="L774" s="29">
        <f>K774/J768</f>
        <v>0</v>
      </c>
      <c r="M774" s="206">
        <v>0.375</v>
      </c>
      <c r="N774" s="203"/>
    </row>
    <row r="775" spans="1:14" ht="23.1" customHeight="1" x14ac:dyDescent="0.25">
      <c r="A775" s="258"/>
      <c r="B775" s="247" t="s">
        <v>0</v>
      </c>
      <c r="C775" s="315"/>
      <c r="D775" s="316"/>
      <c r="E775" s="317"/>
      <c r="F775" s="300"/>
      <c r="G775" s="238"/>
      <c r="H775" s="238"/>
      <c r="I775" s="238"/>
      <c r="J775" s="103"/>
      <c r="K775" s="255">
        <f>J775+J776+J777+J778</f>
        <v>0</v>
      </c>
      <c r="L775" s="306">
        <f>K775/K768</f>
        <v>0</v>
      </c>
      <c r="M775" s="206">
        <v>0.41666666666666702</v>
      </c>
      <c r="N775" s="203"/>
    </row>
    <row r="776" spans="1:14" ht="23.1" customHeight="1" x14ac:dyDescent="0.25">
      <c r="A776" s="258"/>
      <c r="B776" s="247"/>
      <c r="C776" s="265"/>
      <c r="D776" s="309"/>
      <c r="E776" s="263"/>
      <c r="F776" s="300"/>
      <c r="G776" s="238"/>
      <c r="H776" s="238"/>
      <c r="I776" s="238"/>
      <c r="J776" s="103"/>
      <c r="K776" s="255"/>
      <c r="L776" s="306"/>
      <c r="M776" s="206">
        <v>0.45833333333333298</v>
      </c>
      <c r="N776" s="203"/>
    </row>
    <row r="777" spans="1:14" ht="23.1" customHeight="1" x14ac:dyDescent="0.25">
      <c r="A777" s="258"/>
      <c r="B777" s="247"/>
      <c r="C777" s="265"/>
      <c r="D777" s="309"/>
      <c r="E777" s="263"/>
      <c r="F777" s="300"/>
      <c r="G777" s="238"/>
      <c r="H777" s="238"/>
      <c r="I777" s="238"/>
      <c r="J777" s="101"/>
      <c r="K777" s="255"/>
      <c r="L777" s="306"/>
      <c r="M777" s="206">
        <v>0.5</v>
      </c>
      <c r="N777" s="203"/>
    </row>
    <row r="778" spans="1:14" ht="23.1" customHeight="1" x14ac:dyDescent="0.25">
      <c r="A778" s="258"/>
      <c r="B778" s="247"/>
      <c r="C778" s="265"/>
      <c r="D778" s="309"/>
      <c r="E778" s="263"/>
      <c r="F778" s="301"/>
      <c r="G778" s="238"/>
      <c r="H778" s="238"/>
      <c r="I778" s="238"/>
      <c r="J778" s="101"/>
      <c r="K778" s="255"/>
      <c r="L778" s="306"/>
      <c r="M778" s="206">
        <v>0.54166666666666696</v>
      </c>
      <c r="N778" s="203"/>
    </row>
    <row r="779" spans="1:14" ht="23.1" customHeight="1" x14ac:dyDescent="0.25">
      <c r="A779" s="258"/>
      <c r="B779" s="44" t="s">
        <v>1</v>
      </c>
      <c r="C779" s="183"/>
      <c r="D779" s="27"/>
      <c r="E779" s="192"/>
      <c r="F779" s="302"/>
      <c r="G779" s="245"/>
      <c r="H779" s="245"/>
      <c r="I779" s="245"/>
      <c r="J779" s="89"/>
      <c r="K779" s="26">
        <f>J779</f>
        <v>0</v>
      </c>
      <c r="L779" s="29">
        <f>K779/K768</f>
        <v>0</v>
      </c>
      <c r="M779" s="206">
        <v>0.58333333333333304</v>
      </c>
      <c r="N779" s="203"/>
    </row>
    <row r="780" spans="1:14" ht="23.1" customHeight="1" x14ac:dyDescent="0.25">
      <c r="A780" s="258"/>
      <c r="B780" s="247" t="s">
        <v>0</v>
      </c>
      <c r="C780" s="303"/>
      <c r="D780" s="304"/>
      <c r="E780" s="305"/>
      <c r="F780" s="295"/>
      <c r="G780" s="246"/>
      <c r="H780" s="246"/>
      <c r="I780" s="246"/>
      <c r="J780" s="101"/>
      <c r="K780" s="256">
        <f>J780+J781+J782+J783</f>
        <v>0</v>
      </c>
      <c r="L780" s="306">
        <f>K780/K768</f>
        <v>0</v>
      </c>
      <c r="M780" s="206">
        <v>0.625</v>
      </c>
      <c r="N780" s="203"/>
    </row>
    <row r="781" spans="1:14" ht="23.1" customHeight="1" x14ac:dyDescent="0.25">
      <c r="A781" s="258"/>
      <c r="B781" s="247"/>
      <c r="C781" s="249"/>
      <c r="D781" s="256"/>
      <c r="E781" s="282"/>
      <c r="F781" s="295"/>
      <c r="G781" s="246"/>
      <c r="H781" s="246"/>
      <c r="I781" s="246"/>
      <c r="J781" s="101"/>
      <c r="K781" s="256"/>
      <c r="L781" s="306"/>
      <c r="M781" s="206">
        <v>0.66666666666666696</v>
      </c>
      <c r="N781" s="203"/>
    </row>
    <row r="782" spans="1:14" ht="23.1" customHeight="1" x14ac:dyDescent="0.25">
      <c r="A782" s="258"/>
      <c r="B782" s="247"/>
      <c r="C782" s="249"/>
      <c r="D782" s="256"/>
      <c r="E782" s="282"/>
      <c r="F782" s="295"/>
      <c r="G782" s="246"/>
      <c r="H782" s="246"/>
      <c r="I782" s="246"/>
      <c r="J782" s="101"/>
      <c r="K782" s="256"/>
      <c r="L782" s="306"/>
      <c r="M782" s="206">
        <v>0.70833333333333304</v>
      </c>
      <c r="N782" s="203"/>
    </row>
    <row r="783" spans="1:14" ht="23.1" customHeight="1" x14ac:dyDescent="0.25">
      <c r="A783" s="258"/>
      <c r="B783" s="247"/>
      <c r="C783" s="249"/>
      <c r="D783" s="256"/>
      <c r="E783" s="282"/>
      <c r="F783" s="295"/>
      <c r="G783" s="238"/>
      <c r="H783" s="238"/>
      <c r="I783" s="238"/>
      <c r="J783" s="103"/>
      <c r="K783" s="256"/>
      <c r="L783" s="306"/>
      <c r="M783" s="206">
        <v>0.75</v>
      </c>
      <c r="N783" s="203"/>
    </row>
    <row r="784" spans="1:14" ht="23.1" customHeight="1" x14ac:dyDescent="0.25">
      <c r="A784" s="258"/>
      <c r="B784" s="44" t="s">
        <v>1</v>
      </c>
      <c r="C784" s="184"/>
      <c r="D784" s="27"/>
      <c r="E784" s="192"/>
      <c r="F784" s="294"/>
      <c r="G784" s="279"/>
      <c r="H784" s="279"/>
      <c r="I784" s="279"/>
      <c r="J784" s="27"/>
      <c r="K784" s="27">
        <f>J784</f>
        <v>0</v>
      </c>
      <c r="L784" s="29">
        <f>K784/K768</f>
        <v>0</v>
      </c>
      <c r="M784" s="206">
        <v>0.79166666666666696</v>
      </c>
      <c r="N784" s="203"/>
    </row>
    <row r="785" spans="1:14" ht="23.1" customHeight="1" x14ac:dyDescent="0.25">
      <c r="A785" s="258"/>
      <c r="B785" s="100" t="s">
        <v>0</v>
      </c>
      <c r="C785" s="185"/>
      <c r="D785" s="188"/>
      <c r="E785" s="193"/>
      <c r="F785" s="295"/>
      <c r="G785" s="246"/>
      <c r="H785" s="246"/>
      <c r="I785" s="246"/>
      <c r="J785" s="101"/>
      <c r="K785" s="101">
        <f>J785</f>
        <v>0</v>
      </c>
      <c r="L785" s="105">
        <f>K785/K768</f>
        <v>0</v>
      </c>
      <c r="M785" s="206">
        <v>0.83333333333333304</v>
      </c>
      <c r="N785" s="203"/>
    </row>
    <row r="786" spans="1:14" ht="23.1" customHeight="1" x14ac:dyDescent="0.25">
      <c r="A786" s="258" t="s">
        <v>11</v>
      </c>
      <c r="B786" s="259"/>
      <c r="C786" s="185"/>
      <c r="D786" s="189"/>
      <c r="E786" s="193"/>
      <c r="F786" s="246"/>
      <c r="G786" s="246"/>
      <c r="H786" s="246"/>
      <c r="I786" s="246"/>
      <c r="J786" s="101"/>
      <c r="K786" s="101">
        <f>J786</f>
        <v>0</v>
      </c>
      <c r="L786" s="105">
        <f>K786/K768</f>
        <v>0</v>
      </c>
      <c r="M786" s="206">
        <v>0.875</v>
      </c>
      <c r="N786" s="203"/>
    </row>
    <row r="787" spans="1:14" ht="23.1" customHeight="1" x14ac:dyDescent="0.25">
      <c r="A787" s="260" t="s">
        <v>6</v>
      </c>
      <c r="B787" s="261"/>
      <c r="C787" s="186"/>
      <c r="D787" s="190"/>
      <c r="E787" s="194"/>
      <c r="F787" s="296"/>
      <c r="G787" s="276"/>
      <c r="H787" s="276"/>
      <c r="I787" s="276"/>
      <c r="J787" s="20"/>
      <c r="K787" s="20">
        <f>J787</f>
        <v>0</v>
      </c>
      <c r="L787" s="30">
        <f>K787/K768</f>
        <v>0</v>
      </c>
      <c r="M787" s="206">
        <v>0.91666666666666696</v>
      </c>
      <c r="N787" s="203"/>
    </row>
    <row r="788" spans="1:14" ht="23.1" customHeight="1" x14ac:dyDescent="0.25">
      <c r="A788" s="260" t="s">
        <v>6</v>
      </c>
      <c r="B788" s="261"/>
      <c r="C788" s="187"/>
      <c r="D788" s="190"/>
      <c r="E788" s="194"/>
      <c r="F788" s="276"/>
      <c r="G788" s="276"/>
      <c r="H788" s="276"/>
      <c r="I788" s="276"/>
      <c r="J788" s="20"/>
      <c r="K788" s="20">
        <f>J788</f>
        <v>0</v>
      </c>
      <c r="L788" s="30">
        <f>K788/K768</f>
        <v>0</v>
      </c>
      <c r="M788" s="206">
        <v>0.95833333333333304</v>
      </c>
      <c r="N788" s="203"/>
    </row>
    <row r="789" spans="1:14" ht="23.1" customHeight="1" thickBot="1" x14ac:dyDescent="0.3">
      <c r="A789" s="290" t="s">
        <v>238</v>
      </c>
      <c r="B789" s="291"/>
      <c r="C789" s="61">
        <f>D770+D774+D775+D779+D780+D784+D785+D786+D787+D788</f>
        <v>0</v>
      </c>
      <c r="D789" s="93" t="s">
        <v>239</v>
      </c>
      <c r="E789" s="61">
        <f>SUM(E770:E788)/10</f>
        <v>0</v>
      </c>
      <c r="F789" s="318"/>
      <c r="G789" s="319"/>
      <c r="H789" s="319"/>
      <c r="I789" s="320"/>
      <c r="J789" s="42" t="s">
        <v>97</v>
      </c>
      <c r="K789" s="42">
        <f>SUM(K770:K788)</f>
        <v>0</v>
      </c>
      <c r="L789" s="50">
        <f>SUM(L770:L788)</f>
        <v>0</v>
      </c>
      <c r="M789" s="54" t="s">
        <v>97</v>
      </c>
      <c r="N789" s="204">
        <f>SUM(N765:N788)</f>
        <v>0</v>
      </c>
    </row>
    <row r="790" spans="1:14" ht="23.1" customHeight="1" thickBot="1" x14ac:dyDescent="0.3"/>
    <row r="791" spans="1:14" ht="23.1" customHeight="1" thickBot="1" x14ac:dyDescent="0.3">
      <c r="A791" s="273" t="s">
        <v>186</v>
      </c>
      <c r="B791" s="242"/>
      <c r="C791" s="242"/>
      <c r="D791" s="242"/>
      <c r="E791" s="242"/>
      <c r="F791" s="242"/>
      <c r="G791" s="242"/>
      <c r="H791" s="242"/>
      <c r="I791" s="242"/>
      <c r="J791" s="274">
        <v>42703</v>
      </c>
      <c r="K791" s="274"/>
      <c r="L791" s="293"/>
      <c r="M791" s="273" t="s">
        <v>182</v>
      </c>
      <c r="N791" s="243"/>
    </row>
    <row r="792" spans="1:14" ht="23.1" customHeight="1" x14ac:dyDescent="0.25">
      <c r="A792" s="283" t="s">
        <v>188</v>
      </c>
      <c r="B792" s="284"/>
      <c r="C792" s="284"/>
      <c r="D792" s="284"/>
      <c r="E792" s="286" t="s">
        <v>187</v>
      </c>
      <c r="F792" s="286"/>
      <c r="G792" s="286"/>
      <c r="H792" s="286"/>
      <c r="I792" s="286"/>
      <c r="J792" s="277"/>
      <c r="K792" s="277"/>
      <c r="L792" s="278"/>
      <c r="M792" s="205">
        <v>0</v>
      </c>
      <c r="N792" s="202"/>
    </row>
    <row r="793" spans="1:14" ht="23.1" customHeight="1" x14ac:dyDescent="0.25">
      <c r="A793" s="46" t="s">
        <v>170</v>
      </c>
      <c r="B793" s="92"/>
      <c r="C793" s="45" t="s">
        <v>174</v>
      </c>
      <c r="D793" s="92"/>
      <c r="E793" s="285" t="s">
        <v>177</v>
      </c>
      <c r="F793" s="285"/>
      <c r="G793" s="285"/>
      <c r="H793" s="285"/>
      <c r="I793" s="285"/>
      <c r="J793" s="251"/>
      <c r="K793" s="251"/>
      <c r="L793" s="252"/>
      <c r="M793" s="206">
        <v>4.1666666666666699E-2</v>
      </c>
      <c r="N793" s="203"/>
    </row>
    <row r="794" spans="1:14" ht="23.1" customHeight="1" x14ac:dyDescent="0.25">
      <c r="A794" s="46" t="s">
        <v>9</v>
      </c>
      <c r="B794" s="92"/>
      <c r="C794" s="45" t="s">
        <v>174</v>
      </c>
      <c r="D794" s="92"/>
      <c r="E794" s="250" t="s">
        <v>178</v>
      </c>
      <c r="F794" s="250"/>
      <c r="G794" s="250"/>
      <c r="H794" s="250"/>
      <c r="I794" s="250"/>
      <c r="J794" s="251"/>
      <c r="K794" s="251"/>
      <c r="L794" s="252"/>
      <c r="M794" s="206">
        <v>8.3333333333333301E-2</v>
      </c>
      <c r="N794" s="203"/>
    </row>
    <row r="795" spans="1:14" ht="23.1" customHeight="1" thickBot="1" x14ac:dyDescent="0.3">
      <c r="A795" s="56" t="s">
        <v>10</v>
      </c>
      <c r="B795" s="95"/>
      <c r="C795" s="57" t="s">
        <v>174</v>
      </c>
      <c r="D795" s="95"/>
      <c r="E795" s="253" t="s">
        <v>181</v>
      </c>
      <c r="F795" s="253"/>
      <c r="G795" s="253"/>
      <c r="H795" s="253"/>
      <c r="I795" s="253"/>
      <c r="J795" s="171">
        <v>10</v>
      </c>
      <c r="K795" s="171">
        <v>11</v>
      </c>
      <c r="L795" s="96" t="s">
        <v>593</v>
      </c>
      <c r="M795" s="206">
        <v>0.125</v>
      </c>
      <c r="N795" s="203"/>
    </row>
    <row r="796" spans="1:14" ht="23.1" customHeight="1" thickBot="1" x14ac:dyDescent="0.3">
      <c r="A796" s="58" t="s">
        <v>5</v>
      </c>
      <c r="B796" s="59" t="s">
        <v>185</v>
      </c>
      <c r="C796" s="39" t="s">
        <v>2</v>
      </c>
      <c r="D796" s="39" t="s">
        <v>3</v>
      </c>
      <c r="E796" s="97" t="s">
        <v>29</v>
      </c>
      <c r="F796" s="239" t="s">
        <v>17</v>
      </c>
      <c r="G796" s="239"/>
      <c r="H796" s="239"/>
      <c r="I796" s="239"/>
      <c r="J796" s="244" t="s">
        <v>18</v>
      </c>
      <c r="K796" s="244"/>
      <c r="L796" s="60" t="s">
        <v>579</v>
      </c>
      <c r="M796" s="206">
        <v>0.16666666666666699</v>
      </c>
      <c r="N796" s="203"/>
    </row>
    <row r="797" spans="1:14" ht="23.1" customHeight="1" x14ac:dyDescent="0.25">
      <c r="A797" s="264"/>
      <c r="B797" s="266" t="s">
        <v>0</v>
      </c>
      <c r="C797" s="307"/>
      <c r="D797" s="308"/>
      <c r="E797" s="310"/>
      <c r="F797" s="311"/>
      <c r="G797" s="240"/>
      <c r="H797" s="240"/>
      <c r="I797" s="240"/>
      <c r="J797" s="31"/>
      <c r="K797" s="254">
        <f>J797+J798+J799+J800</f>
        <v>0</v>
      </c>
      <c r="L797" s="312">
        <f>K797/J795</f>
        <v>0</v>
      </c>
      <c r="M797" s="206">
        <v>0.20833333333333301</v>
      </c>
      <c r="N797" s="203"/>
    </row>
    <row r="798" spans="1:14" ht="23.1" customHeight="1" x14ac:dyDescent="0.25">
      <c r="A798" s="258"/>
      <c r="B798" s="247"/>
      <c r="C798" s="265"/>
      <c r="D798" s="309"/>
      <c r="E798" s="263"/>
      <c r="F798" s="313"/>
      <c r="G798" s="241"/>
      <c r="H798" s="241"/>
      <c r="I798" s="241"/>
      <c r="J798" s="19"/>
      <c r="K798" s="255"/>
      <c r="L798" s="306"/>
      <c r="M798" s="206">
        <v>0.25</v>
      </c>
      <c r="N798" s="203"/>
    </row>
    <row r="799" spans="1:14" ht="23.1" customHeight="1" x14ac:dyDescent="0.25">
      <c r="A799" s="258"/>
      <c r="B799" s="247"/>
      <c r="C799" s="265"/>
      <c r="D799" s="309"/>
      <c r="E799" s="263"/>
      <c r="F799" s="313"/>
      <c r="G799" s="241"/>
      <c r="H799" s="241"/>
      <c r="I799" s="241"/>
      <c r="J799" s="19"/>
      <c r="K799" s="255"/>
      <c r="L799" s="306"/>
      <c r="M799" s="206">
        <v>0.29166666666666702</v>
      </c>
      <c r="N799" s="203"/>
    </row>
    <row r="800" spans="1:14" ht="23.1" customHeight="1" x14ac:dyDescent="0.25">
      <c r="A800" s="258"/>
      <c r="B800" s="247"/>
      <c r="C800" s="265"/>
      <c r="D800" s="309"/>
      <c r="E800" s="263"/>
      <c r="F800" s="301"/>
      <c r="G800" s="238"/>
      <c r="H800" s="238"/>
      <c r="I800" s="238"/>
      <c r="J800" s="103"/>
      <c r="K800" s="255"/>
      <c r="L800" s="306"/>
      <c r="M800" s="206">
        <v>0.33333333333333298</v>
      </c>
      <c r="N800" s="203"/>
    </row>
    <row r="801" spans="1:14" ht="23.1" customHeight="1" x14ac:dyDescent="0.25">
      <c r="A801" s="258"/>
      <c r="B801" s="44" t="s">
        <v>1</v>
      </c>
      <c r="C801" s="183"/>
      <c r="D801" s="27"/>
      <c r="E801" s="191"/>
      <c r="F801" s="314"/>
      <c r="G801" s="237"/>
      <c r="H801" s="237"/>
      <c r="I801" s="237"/>
      <c r="J801" s="24"/>
      <c r="K801" s="24">
        <f>J801</f>
        <v>0</v>
      </c>
      <c r="L801" s="29">
        <f>K801/J795</f>
        <v>0</v>
      </c>
      <c r="M801" s="206">
        <v>0.375</v>
      </c>
      <c r="N801" s="203"/>
    </row>
    <row r="802" spans="1:14" ht="23.1" customHeight="1" x14ac:dyDescent="0.25">
      <c r="A802" s="258"/>
      <c r="B802" s="247" t="s">
        <v>0</v>
      </c>
      <c r="C802" s="315"/>
      <c r="D802" s="316"/>
      <c r="E802" s="317"/>
      <c r="F802" s="300"/>
      <c r="G802" s="238"/>
      <c r="H802" s="238"/>
      <c r="I802" s="238"/>
      <c r="J802" s="103"/>
      <c r="K802" s="255">
        <f>J802+J803+J804+J805</f>
        <v>0</v>
      </c>
      <c r="L802" s="306">
        <f>K802/K795</f>
        <v>0</v>
      </c>
      <c r="M802" s="206">
        <v>0.41666666666666702</v>
      </c>
      <c r="N802" s="203"/>
    </row>
    <row r="803" spans="1:14" ht="23.1" customHeight="1" x14ac:dyDescent="0.25">
      <c r="A803" s="258"/>
      <c r="B803" s="247"/>
      <c r="C803" s="265"/>
      <c r="D803" s="309"/>
      <c r="E803" s="263"/>
      <c r="F803" s="300"/>
      <c r="G803" s="238"/>
      <c r="H803" s="238"/>
      <c r="I803" s="238"/>
      <c r="J803" s="103"/>
      <c r="K803" s="255"/>
      <c r="L803" s="306"/>
      <c r="M803" s="206">
        <v>0.45833333333333298</v>
      </c>
      <c r="N803" s="203"/>
    </row>
    <row r="804" spans="1:14" ht="23.1" customHeight="1" x14ac:dyDescent="0.25">
      <c r="A804" s="258"/>
      <c r="B804" s="247"/>
      <c r="C804" s="265"/>
      <c r="D804" s="309"/>
      <c r="E804" s="263"/>
      <c r="F804" s="300"/>
      <c r="G804" s="238"/>
      <c r="H804" s="238"/>
      <c r="I804" s="238"/>
      <c r="J804" s="101"/>
      <c r="K804" s="255"/>
      <c r="L804" s="306"/>
      <c r="M804" s="206">
        <v>0.5</v>
      </c>
      <c r="N804" s="203"/>
    </row>
    <row r="805" spans="1:14" ht="23.1" customHeight="1" x14ac:dyDescent="0.25">
      <c r="A805" s="258"/>
      <c r="B805" s="247"/>
      <c r="C805" s="265"/>
      <c r="D805" s="309"/>
      <c r="E805" s="263"/>
      <c r="F805" s="301"/>
      <c r="G805" s="238"/>
      <c r="H805" s="238"/>
      <c r="I805" s="238"/>
      <c r="J805" s="101"/>
      <c r="K805" s="255"/>
      <c r="L805" s="306"/>
      <c r="M805" s="206">
        <v>0.54166666666666696</v>
      </c>
      <c r="N805" s="203"/>
    </row>
    <row r="806" spans="1:14" ht="23.1" customHeight="1" x14ac:dyDescent="0.25">
      <c r="A806" s="258"/>
      <c r="B806" s="44" t="s">
        <v>1</v>
      </c>
      <c r="C806" s="183"/>
      <c r="D806" s="27"/>
      <c r="E806" s="192"/>
      <c r="F806" s="302"/>
      <c r="G806" s="245"/>
      <c r="H806" s="245"/>
      <c r="I806" s="245"/>
      <c r="J806" s="89"/>
      <c r="K806" s="26">
        <f>J806</f>
        <v>0</v>
      </c>
      <c r="L806" s="29">
        <f>K806/K795</f>
        <v>0</v>
      </c>
      <c r="M806" s="206">
        <v>0.58333333333333304</v>
      </c>
      <c r="N806" s="203"/>
    </row>
    <row r="807" spans="1:14" ht="23.1" customHeight="1" x14ac:dyDescent="0.25">
      <c r="A807" s="258"/>
      <c r="B807" s="247" t="s">
        <v>0</v>
      </c>
      <c r="C807" s="303"/>
      <c r="D807" s="304"/>
      <c r="E807" s="305"/>
      <c r="F807" s="295"/>
      <c r="G807" s="246"/>
      <c r="H807" s="246"/>
      <c r="I807" s="246"/>
      <c r="J807" s="101"/>
      <c r="K807" s="256">
        <f>J807+J808+J809+J810</f>
        <v>0</v>
      </c>
      <c r="L807" s="306">
        <f>K807/K795</f>
        <v>0</v>
      </c>
      <c r="M807" s="206">
        <v>0.625</v>
      </c>
      <c r="N807" s="203"/>
    </row>
    <row r="808" spans="1:14" ht="23.1" customHeight="1" x14ac:dyDescent="0.25">
      <c r="A808" s="258"/>
      <c r="B808" s="247"/>
      <c r="C808" s="249"/>
      <c r="D808" s="256"/>
      <c r="E808" s="282"/>
      <c r="F808" s="295"/>
      <c r="G808" s="246"/>
      <c r="H808" s="246"/>
      <c r="I808" s="246"/>
      <c r="J808" s="101"/>
      <c r="K808" s="256"/>
      <c r="L808" s="306"/>
      <c r="M808" s="206">
        <v>0.66666666666666696</v>
      </c>
      <c r="N808" s="203"/>
    </row>
    <row r="809" spans="1:14" ht="23.1" customHeight="1" x14ac:dyDescent="0.25">
      <c r="A809" s="258"/>
      <c r="B809" s="247"/>
      <c r="C809" s="249"/>
      <c r="D809" s="256"/>
      <c r="E809" s="282"/>
      <c r="F809" s="295"/>
      <c r="G809" s="246"/>
      <c r="H809" s="246"/>
      <c r="I809" s="246"/>
      <c r="J809" s="101"/>
      <c r="K809" s="256"/>
      <c r="L809" s="306"/>
      <c r="M809" s="206">
        <v>0.70833333333333304</v>
      </c>
      <c r="N809" s="203"/>
    </row>
    <row r="810" spans="1:14" ht="23.1" customHeight="1" x14ac:dyDescent="0.25">
      <c r="A810" s="258"/>
      <c r="B810" s="247"/>
      <c r="C810" s="249"/>
      <c r="D810" s="256"/>
      <c r="E810" s="282"/>
      <c r="F810" s="295"/>
      <c r="G810" s="238"/>
      <c r="H810" s="238"/>
      <c r="I810" s="238"/>
      <c r="J810" s="103"/>
      <c r="K810" s="256"/>
      <c r="L810" s="306"/>
      <c r="M810" s="206">
        <v>0.75</v>
      </c>
      <c r="N810" s="203"/>
    </row>
    <row r="811" spans="1:14" ht="23.1" customHeight="1" x14ac:dyDescent="0.25">
      <c r="A811" s="258"/>
      <c r="B811" s="44" t="s">
        <v>1</v>
      </c>
      <c r="C811" s="184"/>
      <c r="D811" s="27"/>
      <c r="E811" s="192"/>
      <c r="F811" s="294"/>
      <c r="G811" s="279"/>
      <c r="H811" s="279"/>
      <c r="I811" s="279"/>
      <c r="J811" s="27"/>
      <c r="K811" s="27">
        <f>J811</f>
        <v>0</v>
      </c>
      <c r="L811" s="29">
        <f>K811/K795</f>
        <v>0</v>
      </c>
      <c r="M811" s="206">
        <v>0.79166666666666696</v>
      </c>
      <c r="N811" s="203"/>
    </row>
    <row r="812" spans="1:14" ht="23.1" customHeight="1" x14ac:dyDescent="0.25">
      <c r="A812" s="258"/>
      <c r="B812" s="100" t="s">
        <v>0</v>
      </c>
      <c r="C812" s="185"/>
      <c r="D812" s="188"/>
      <c r="E812" s="193"/>
      <c r="F812" s="295"/>
      <c r="G812" s="246"/>
      <c r="H812" s="246"/>
      <c r="I812" s="246"/>
      <c r="J812" s="101"/>
      <c r="K812" s="101">
        <f>J812</f>
        <v>0</v>
      </c>
      <c r="L812" s="105">
        <f>K812/K795</f>
        <v>0</v>
      </c>
      <c r="M812" s="206">
        <v>0.83333333333333304</v>
      </c>
      <c r="N812" s="203"/>
    </row>
    <row r="813" spans="1:14" ht="23.1" customHeight="1" x14ac:dyDescent="0.25">
      <c r="A813" s="258" t="s">
        <v>11</v>
      </c>
      <c r="B813" s="259"/>
      <c r="C813" s="185"/>
      <c r="D813" s="189"/>
      <c r="E813" s="193"/>
      <c r="F813" s="246"/>
      <c r="G813" s="246"/>
      <c r="H813" s="246"/>
      <c r="I813" s="246"/>
      <c r="J813" s="101"/>
      <c r="K813" s="101">
        <f>J813</f>
        <v>0</v>
      </c>
      <c r="L813" s="105">
        <f>K813/K795</f>
        <v>0</v>
      </c>
      <c r="M813" s="206">
        <v>0.875</v>
      </c>
      <c r="N813" s="203"/>
    </row>
    <row r="814" spans="1:14" ht="23.1" customHeight="1" x14ac:dyDescent="0.25">
      <c r="A814" s="260" t="s">
        <v>6</v>
      </c>
      <c r="B814" s="261"/>
      <c r="C814" s="186"/>
      <c r="D814" s="190"/>
      <c r="E814" s="194"/>
      <c r="F814" s="296"/>
      <c r="G814" s="276"/>
      <c r="H814" s="276"/>
      <c r="I814" s="276"/>
      <c r="J814" s="20"/>
      <c r="K814" s="20">
        <f>J814</f>
        <v>0</v>
      </c>
      <c r="L814" s="30">
        <f>K814/K795</f>
        <v>0</v>
      </c>
      <c r="M814" s="206">
        <v>0.91666666666666696</v>
      </c>
      <c r="N814" s="203"/>
    </row>
    <row r="815" spans="1:14" ht="23.1" customHeight="1" x14ac:dyDescent="0.25">
      <c r="A815" s="260" t="s">
        <v>6</v>
      </c>
      <c r="B815" s="261"/>
      <c r="C815" s="187"/>
      <c r="D815" s="190"/>
      <c r="E815" s="194"/>
      <c r="F815" s="276"/>
      <c r="G815" s="276"/>
      <c r="H815" s="276"/>
      <c r="I815" s="276"/>
      <c r="J815" s="20"/>
      <c r="K815" s="20">
        <f>J815</f>
        <v>0</v>
      </c>
      <c r="L815" s="30">
        <f>K815/K795</f>
        <v>0</v>
      </c>
      <c r="M815" s="206">
        <v>0.95833333333333304</v>
      </c>
      <c r="N815" s="203"/>
    </row>
    <row r="816" spans="1:14" ht="23.1" customHeight="1" thickBot="1" x14ac:dyDescent="0.3">
      <c r="A816" s="290" t="s">
        <v>238</v>
      </c>
      <c r="B816" s="291"/>
      <c r="C816" s="61">
        <f>D797+D801+D802+D806+D807+D811+D812+D813+D814+D815</f>
        <v>0</v>
      </c>
      <c r="D816" s="93" t="s">
        <v>239</v>
      </c>
      <c r="E816" s="61">
        <f>SUM(E797:E815)/10</f>
        <v>0</v>
      </c>
      <c r="F816" s="318"/>
      <c r="G816" s="319"/>
      <c r="H816" s="319"/>
      <c r="I816" s="320"/>
      <c r="J816" s="42" t="s">
        <v>97</v>
      </c>
      <c r="K816" s="42">
        <f>SUM(K797:K815)</f>
        <v>0</v>
      </c>
      <c r="L816" s="50">
        <f>SUM(L797:L815)</f>
        <v>0</v>
      </c>
      <c r="M816" s="54" t="s">
        <v>97</v>
      </c>
      <c r="N816" s="204">
        <f>SUM(N792:N815)</f>
        <v>0</v>
      </c>
    </row>
    <row r="817" spans="1:14" ht="23.1" customHeight="1" thickBot="1" x14ac:dyDescent="0.3"/>
    <row r="818" spans="1:14" ht="23.1" customHeight="1" thickBot="1" x14ac:dyDescent="0.3">
      <c r="A818" s="273" t="s">
        <v>186</v>
      </c>
      <c r="B818" s="242"/>
      <c r="C818" s="242"/>
      <c r="D818" s="242"/>
      <c r="E818" s="242"/>
      <c r="F818" s="242"/>
      <c r="G818" s="242"/>
      <c r="H818" s="242"/>
      <c r="I818" s="242"/>
      <c r="J818" s="274">
        <v>42704</v>
      </c>
      <c r="K818" s="274"/>
      <c r="L818" s="293"/>
      <c r="M818" s="273" t="s">
        <v>182</v>
      </c>
      <c r="N818" s="243"/>
    </row>
    <row r="819" spans="1:14" ht="23.1" customHeight="1" x14ac:dyDescent="0.25">
      <c r="A819" s="283" t="s">
        <v>188</v>
      </c>
      <c r="B819" s="284"/>
      <c r="C819" s="284"/>
      <c r="D819" s="284"/>
      <c r="E819" s="286" t="s">
        <v>187</v>
      </c>
      <c r="F819" s="286"/>
      <c r="G819" s="286"/>
      <c r="H819" s="286"/>
      <c r="I819" s="286"/>
      <c r="J819" s="277"/>
      <c r="K819" s="277"/>
      <c r="L819" s="278"/>
      <c r="M819" s="205">
        <v>0</v>
      </c>
      <c r="N819" s="202"/>
    </row>
    <row r="820" spans="1:14" ht="23.1" customHeight="1" x14ac:dyDescent="0.25">
      <c r="A820" s="46" t="s">
        <v>170</v>
      </c>
      <c r="B820" s="92"/>
      <c r="C820" s="45" t="s">
        <v>174</v>
      </c>
      <c r="D820" s="92"/>
      <c r="E820" s="285" t="s">
        <v>177</v>
      </c>
      <c r="F820" s="285"/>
      <c r="G820" s="285"/>
      <c r="H820" s="285"/>
      <c r="I820" s="285"/>
      <c r="J820" s="251"/>
      <c r="K820" s="251"/>
      <c r="L820" s="252"/>
      <c r="M820" s="206">
        <v>4.1666666666666699E-2</v>
      </c>
      <c r="N820" s="203"/>
    </row>
    <row r="821" spans="1:14" ht="23.1" customHeight="1" x14ac:dyDescent="0.25">
      <c r="A821" s="46" t="s">
        <v>9</v>
      </c>
      <c r="B821" s="92"/>
      <c r="C821" s="45" t="s">
        <v>174</v>
      </c>
      <c r="D821" s="92"/>
      <c r="E821" s="250" t="s">
        <v>178</v>
      </c>
      <c r="F821" s="250"/>
      <c r="G821" s="250"/>
      <c r="H821" s="250"/>
      <c r="I821" s="250"/>
      <c r="J821" s="251"/>
      <c r="K821" s="251"/>
      <c r="L821" s="252"/>
      <c r="M821" s="206">
        <v>8.3333333333333301E-2</v>
      </c>
      <c r="N821" s="203"/>
    </row>
    <row r="822" spans="1:14" ht="23.1" customHeight="1" thickBot="1" x14ac:dyDescent="0.3">
      <c r="A822" s="56" t="s">
        <v>10</v>
      </c>
      <c r="B822" s="95"/>
      <c r="C822" s="57" t="s">
        <v>174</v>
      </c>
      <c r="D822" s="95"/>
      <c r="E822" s="253" t="s">
        <v>181</v>
      </c>
      <c r="F822" s="253"/>
      <c r="G822" s="253"/>
      <c r="H822" s="253"/>
      <c r="I822" s="253"/>
      <c r="J822" s="171">
        <v>10</v>
      </c>
      <c r="K822" s="171">
        <v>11</v>
      </c>
      <c r="L822" s="96" t="s">
        <v>593</v>
      </c>
      <c r="M822" s="206">
        <v>0.125</v>
      </c>
      <c r="N822" s="203"/>
    </row>
    <row r="823" spans="1:14" ht="23.1" customHeight="1" thickBot="1" x14ac:dyDescent="0.3">
      <c r="A823" s="58" t="s">
        <v>5</v>
      </c>
      <c r="B823" s="59" t="s">
        <v>185</v>
      </c>
      <c r="C823" s="39" t="s">
        <v>2</v>
      </c>
      <c r="D823" s="39" t="s">
        <v>3</v>
      </c>
      <c r="E823" s="97" t="s">
        <v>29</v>
      </c>
      <c r="F823" s="239" t="s">
        <v>17</v>
      </c>
      <c r="G823" s="239"/>
      <c r="H823" s="239"/>
      <c r="I823" s="239"/>
      <c r="J823" s="244" t="s">
        <v>18</v>
      </c>
      <c r="K823" s="244"/>
      <c r="L823" s="60" t="s">
        <v>579</v>
      </c>
      <c r="M823" s="206">
        <v>0.16666666666666699</v>
      </c>
      <c r="N823" s="203"/>
    </row>
    <row r="824" spans="1:14" ht="23.1" customHeight="1" x14ac:dyDescent="0.25">
      <c r="A824" s="264"/>
      <c r="B824" s="266" t="s">
        <v>0</v>
      </c>
      <c r="C824" s="307"/>
      <c r="D824" s="308"/>
      <c r="E824" s="310"/>
      <c r="F824" s="311"/>
      <c r="G824" s="240"/>
      <c r="H824" s="240"/>
      <c r="I824" s="240"/>
      <c r="J824" s="31"/>
      <c r="K824" s="254">
        <f>J824+J825+J826+J827</f>
        <v>0</v>
      </c>
      <c r="L824" s="312">
        <f>K824/J822</f>
        <v>0</v>
      </c>
      <c r="M824" s="206">
        <v>0.20833333333333301</v>
      </c>
      <c r="N824" s="203"/>
    </row>
    <row r="825" spans="1:14" ht="23.1" customHeight="1" x14ac:dyDescent="0.25">
      <c r="A825" s="258"/>
      <c r="B825" s="247"/>
      <c r="C825" s="265"/>
      <c r="D825" s="309"/>
      <c r="E825" s="263"/>
      <c r="F825" s="313"/>
      <c r="G825" s="241"/>
      <c r="H825" s="241"/>
      <c r="I825" s="241"/>
      <c r="J825" s="19"/>
      <c r="K825" s="255"/>
      <c r="L825" s="306"/>
      <c r="M825" s="206">
        <v>0.25</v>
      </c>
      <c r="N825" s="203"/>
    </row>
    <row r="826" spans="1:14" ht="23.1" customHeight="1" x14ac:dyDescent="0.25">
      <c r="A826" s="258"/>
      <c r="B826" s="247"/>
      <c r="C826" s="265"/>
      <c r="D826" s="309"/>
      <c r="E826" s="263"/>
      <c r="F826" s="313"/>
      <c r="G826" s="241"/>
      <c r="H826" s="241"/>
      <c r="I826" s="241"/>
      <c r="J826" s="19"/>
      <c r="K826" s="255"/>
      <c r="L826" s="306"/>
      <c r="M826" s="206">
        <v>0.29166666666666702</v>
      </c>
      <c r="N826" s="203"/>
    </row>
    <row r="827" spans="1:14" ht="23.1" customHeight="1" x14ac:dyDescent="0.25">
      <c r="A827" s="258"/>
      <c r="B827" s="247"/>
      <c r="C827" s="265"/>
      <c r="D827" s="309"/>
      <c r="E827" s="263"/>
      <c r="F827" s="301"/>
      <c r="G827" s="238"/>
      <c r="H827" s="238"/>
      <c r="I827" s="238"/>
      <c r="J827" s="103"/>
      <c r="K827" s="255"/>
      <c r="L827" s="306"/>
      <c r="M827" s="206">
        <v>0.33333333333333298</v>
      </c>
      <c r="N827" s="203"/>
    </row>
    <row r="828" spans="1:14" ht="23.1" customHeight="1" x14ac:dyDescent="0.25">
      <c r="A828" s="258"/>
      <c r="B828" s="44" t="s">
        <v>1</v>
      </c>
      <c r="C828" s="183"/>
      <c r="D828" s="27"/>
      <c r="E828" s="191"/>
      <c r="F828" s="314"/>
      <c r="G828" s="237"/>
      <c r="H828" s="237"/>
      <c r="I828" s="237"/>
      <c r="J828" s="24"/>
      <c r="K828" s="24">
        <f>J828</f>
        <v>0</v>
      </c>
      <c r="L828" s="29">
        <f>K828/J822</f>
        <v>0</v>
      </c>
      <c r="M828" s="206">
        <v>0.375</v>
      </c>
      <c r="N828" s="203"/>
    </row>
    <row r="829" spans="1:14" ht="23.1" customHeight="1" x14ac:dyDescent="0.25">
      <c r="A829" s="258"/>
      <c r="B829" s="247" t="s">
        <v>0</v>
      </c>
      <c r="C829" s="315"/>
      <c r="D829" s="316"/>
      <c r="E829" s="317"/>
      <c r="F829" s="300"/>
      <c r="G829" s="238"/>
      <c r="H829" s="238"/>
      <c r="I829" s="238"/>
      <c r="J829" s="103"/>
      <c r="K829" s="255">
        <f>J829+J830+J831+J832</f>
        <v>0</v>
      </c>
      <c r="L829" s="306">
        <f>K829/K822</f>
        <v>0</v>
      </c>
      <c r="M829" s="206">
        <v>0.41666666666666702</v>
      </c>
      <c r="N829" s="203"/>
    </row>
    <row r="830" spans="1:14" ht="23.1" customHeight="1" x14ac:dyDescent="0.25">
      <c r="A830" s="258"/>
      <c r="B830" s="247"/>
      <c r="C830" s="265"/>
      <c r="D830" s="309"/>
      <c r="E830" s="263"/>
      <c r="F830" s="300"/>
      <c r="G830" s="238"/>
      <c r="H830" s="238"/>
      <c r="I830" s="238"/>
      <c r="J830" s="103"/>
      <c r="K830" s="255"/>
      <c r="L830" s="306"/>
      <c r="M830" s="206">
        <v>0.45833333333333298</v>
      </c>
      <c r="N830" s="203"/>
    </row>
    <row r="831" spans="1:14" ht="23.1" customHeight="1" x14ac:dyDescent="0.25">
      <c r="A831" s="258"/>
      <c r="B831" s="247"/>
      <c r="C831" s="265"/>
      <c r="D831" s="309"/>
      <c r="E831" s="263"/>
      <c r="F831" s="300"/>
      <c r="G831" s="238"/>
      <c r="H831" s="238"/>
      <c r="I831" s="238"/>
      <c r="J831" s="101"/>
      <c r="K831" s="255"/>
      <c r="L831" s="306"/>
      <c r="M831" s="206">
        <v>0.5</v>
      </c>
      <c r="N831" s="203"/>
    </row>
    <row r="832" spans="1:14" ht="23.1" customHeight="1" x14ac:dyDescent="0.25">
      <c r="A832" s="258"/>
      <c r="B832" s="247"/>
      <c r="C832" s="265"/>
      <c r="D832" s="309"/>
      <c r="E832" s="263"/>
      <c r="F832" s="301"/>
      <c r="G832" s="238"/>
      <c r="H832" s="238"/>
      <c r="I832" s="238"/>
      <c r="J832" s="101"/>
      <c r="K832" s="255"/>
      <c r="L832" s="306"/>
      <c r="M832" s="206">
        <v>0.54166666666666696</v>
      </c>
      <c r="N832" s="203"/>
    </row>
    <row r="833" spans="1:14" ht="23.1" customHeight="1" x14ac:dyDescent="0.25">
      <c r="A833" s="258"/>
      <c r="B833" s="44" t="s">
        <v>1</v>
      </c>
      <c r="C833" s="183"/>
      <c r="D833" s="27"/>
      <c r="E833" s="192"/>
      <c r="F833" s="302"/>
      <c r="G833" s="245"/>
      <c r="H833" s="245"/>
      <c r="I833" s="245"/>
      <c r="J833" s="89"/>
      <c r="K833" s="26">
        <f>J833</f>
        <v>0</v>
      </c>
      <c r="L833" s="29">
        <f>K833/K822</f>
        <v>0</v>
      </c>
      <c r="M833" s="206">
        <v>0.58333333333333304</v>
      </c>
      <c r="N833" s="203"/>
    </row>
    <row r="834" spans="1:14" ht="23.1" customHeight="1" x14ac:dyDescent="0.25">
      <c r="A834" s="258"/>
      <c r="B834" s="247" t="s">
        <v>0</v>
      </c>
      <c r="C834" s="303"/>
      <c r="D834" s="304"/>
      <c r="E834" s="305"/>
      <c r="F834" s="295"/>
      <c r="G834" s="246"/>
      <c r="H834" s="246"/>
      <c r="I834" s="246"/>
      <c r="J834" s="101"/>
      <c r="K834" s="256">
        <f>J834+J835+J836+J837</f>
        <v>0</v>
      </c>
      <c r="L834" s="306">
        <f>K834/K822</f>
        <v>0</v>
      </c>
      <c r="M834" s="206">
        <v>0.625</v>
      </c>
      <c r="N834" s="203"/>
    </row>
    <row r="835" spans="1:14" ht="23.1" customHeight="1" x14ac:dyDescent="0.25">
      <c r="A835" s="258"/>
      <c r="B835" s="247"/>
      <c r="C835" s="249"/>
      <c r="D835" s="256"/>
      <c r="E835" s="282"/>
      <c r="F835" s="295"/>
      <c r="G835" s="246"/>
      <c r="H835" s="246"/>
      <c r="I835" s="246"/>
      <c r="J835" s="101"/>
      <c r="K835" s="256"/>
      <c r="L835" s="306"/>
      <c r="M835" s="206">
        <v>0.66666666666666696</v>
      </c>
      <c r="N835" s="203"/>
    </row>
    <row r="836" spans="1:14" ht="23.1" customHeight="1" x14ac:dyDescent="0.25">
      <c r="A836" s="258"/>
      <c r="B836" s="247"/>
      <c r="C836" s="249"/>
      <c r="D836" s="256"/>
      <c r="E836" s="282"/>
      <c r="F836" s="295"/>
      <c r="G836" s="246"/>
      <c r="H836" s="246"/>
      <c r="I836" s="246"/>
      <c r="J836" s="101"/>
      <c r="K836" s="256"/>
      <c r="L836" s="306"/>
      <c r="M836" s="206">
        <v>0.70833333333333304</v>
      </c>
      <c r="N836" s="203"/>
    </row>
    <row r="837" spans="1:14" ht="23.1" customHeight="1" x14ac:dyDescent="0.25">
      <c r="A837" s="258"/>
      <c r="B837" s="247"/>
      <c r="C837" s="249"/>
      <c r="D837" s="256"/>
      <c r="E837" s="282"/>
      <c r="F837" s="295"/>
      <c r="G837" s="238"/>
      <c r="H837" s="238"/>
      <c r="I837" s="238"/>
      <c r="J837" s="103"/>
      <c r="K837" s="256"/>
      <c r="L837" s="306"/>
      <c r="M837" s="206">
        <v>0.75</v>
      </c>
      <c r="N837" s="203"/>
    </row>
    <row r="838" spans="1:14" ht="23.1" customHeight="1" x14ac:dyDescent="0.25">
      <c r="A838" s="258"/>
      <c r="B838" s="44" t="s">
        <v>1</v>
      </c>
      <c r="C838" s="184"/>
      <c r="D838" s="27"/>
      <c r="E838" s="192"/>
      <c r="F838" s="294"/>
      <c r="G838" s="279"/>
      <c r="H838" s="279"/>
      <c r="I838" s="279"/>
      <c r="J838" s="27"/>
      <c r="K838" s="27">
        <f>J838</f>
        <v>0</v>
      </c>
      <c r="L838" s="29">
        <f>K838/K822</f>
        <v>0</v>
      </c>
      <c r="M838" s="206">
        <v>0.79166666666666696</v>
      </c>
      <c r="N838" s="203"/>
    </row>
    <row r="839" spans="1:14" ht="23.1" customHeight="1" x14ac:dyDescent="0.25">
      <c r="A839" s="258"/>
      <c r="B839" s="100" t="s">
        <v>0</v>
      </c>
      <c r="C839" s="185"/>
      <c r="D839" s="188"/>
      <c r="E839" s="193"/>
      <c r="F839" s="295"/>
      <c r="G839" s="246"/>
      <c r="H839" s="246"/>
      <c r="I839" s="246"/>
      <c r="J839" s="101"/>
      <c r="K839" s="101">
        <f>J839</f>
        <v>0</v>
      </c>
      <c r="L839" s="105">
        <f>K839/K822</f>
        <v>0</v>
      </c>
      <c r="M839" s="206">
        <v>0.83333333333333304</v>
      </c>
      <c r="N839" s="203"/>
    </row>
    <row r="840" spans="1:14" ht="23.1" customHeight="1" x14ac:dyDescent="0.25">
      <c r="A840" s="258" t="s">
        <v>11</v>
      </c>
      <c r="B840" s="259"/>
      <c r="C840" s="185"/>
      <c r="D840" s="189"/>
      <c r="E840" s="193"/>
      <c r="F840" s="246"/>
      <c r="G840" s="246"/>
      <c r="H840" s="246"/>
      <c r="I840" s="246"/>
      <c r="J840" s="101"/>
      <c r="K840" s="101">
        <f>J840</f>
        <v>0</v>
      </c>
      <c r="L840" s="105">
        <f>K840/K822</f>
        <v>0</v>
      </c>
      <c r="M840" s="206">
        <v>0.875</v>
      </c>
      <c r="N840" s="203"/>
    </row>
    <row r="841" spans="1:14" ht="23.1" customHeight="1" x14ac:dyDescent="0.25">
      <c r="A841" s="260" t="s">
        <v>6</v>
      </c>
      <c r="B841" s="261"/>
      <c r="C841" s="186"/>
      <c r="D841" s="190"/>
      <c r="E841" s="194"/>
      <c r="F841" s="296"/>
      <c r="G841" s="276"/>
      <c r="H841" s="276"/>
      <c r="I841" s="276"/>
      <c r="J841" s="20"/>
      <c r="K841" s="20">
        <f>J841</f>
        <v>0</v>
      </c>
      <c r="L841" s="30">
        <f>K841/K822</f>
        <v>0</v>
      </c>
      <c r="M841" s="206">
        <v>0.91666666666666696</v>
      </c>
      <c r="N841" s="203"/>
    </row>
    <row r="842" spans="1:14" ht="23.1" customHeight="1" x14ac:dyDescent="0.25">
      <c r="A842" s="260" t="s">
        <v>6</v>
      </c>
      <c r="B842" s="261"/>
      <c r="C842" s="187"/>
      <c r="D842" s="190"/>
      <c r="E842" s="194"/>
      <c r="F842" s="276"/>
      <c r="G842" s="276"/>
      <c r="H842" s="276"/>
      <c r="I842" s="276"/>
      <c r="J842" s="20"/>
      <c r="K842" s="20">
        <f>J842</f>
        <v>0</v>
      </c>
      <c r="L842" s="30">
        <f>K842/K822</f>
        <v>0</v>
      </c>
      <c r="M842" s="206">
        <v>0.95833333333333304</v>
      </c>
      <c r="N842" s="203"/>
    </row>
    <row r="843" spans="1:14" ht="23.1" customHeight="1" thickBot="1" x14ac:dyDescent="0.3">
      <c r="A843" s="290" t="s">
        <v>238</v>
      </c>
      <c r="B843" s="291"/>
      <c r="C843" s="61">
        <f>D824+D828+D829+D833+D834+D838+D839+D840+D841+D842</f>
        <v>0</v>
      </c>
      <c r="D843" s="93" t="s">
        <v>239</v>
      </c>
      <c r="E843" s="61">
        <f>SUM(E824:E842)/10</f>
        <v>0</v>
      </c>
      <c r="F843" s="318"/>
      <c r="G843" s="319"/>
      <c r="H843" s="319"/>
      <c r="I843" s="320"/>
      <c r="J843" s="42" t="s">
        <v>97</v>
      </c>
      <c r="K843" s="42">
        <f>SUM(K824:K842)</f>
        <v>0</v>
      </c>
      <c r="L843" s="50">
        <f>SUM(L824:L842)</f>
        <v>0</v>
      </c>
      <c r="M843" s="54" t="s">
        <v>97</v>
      </c>
      <c r="N843" s="204">
        <f>SUM(N819:N842)</f>
        <v>0</v>
      </c>
    </row>
  </sheetData>
  <mergeCells count="1736">
    <mergeCell ref="A840:B840"/>
    <mergeCell ref="F840:I840"/>
    <mergeCell ref="A841:B841"/>
    <mergeCell ref="F841:I841"/>
    <mergeCell ref="A842:B842"/>
    <mergeCell ref="F842:I842"/>
    <mergeCell ref="A843:B843"/>
    <mergeCell ref="F843:I843"/>
    <mergeCell ref="K829:K832"/>
    <mergeCell ref="L829:L832"/>
    <mergeCell ref="F830:I830"/>
    <mergeCell ref="F831:I831"/>
    <mergeCell ref="F832:I832"/>
    <mergeCell ref="F833:I833"/>
    <mergeCell ref="B834:B837"/>
    <mergeCell ref="C834:C837"/>
    <mergeCell ref="D834:D837"/>
    <mergeCell ref="E834:E837"/>
    <mergeCell ref="F834:I834"/>
    <mergeCell ref="K834:K837"/>
    <mergeCell ref="L834:L837"/>
    <mergeCell ref="F835:I835"/>
    <mergeCell ref="F836:I836"/>
    <mergeCell ref="F837:I837"/>
    <mergeCell ref="E820:I820"/>
    <mergeCell ref="J820:L820"/>
    <mergeCell ref="E821:I821"/>
    <mergeCell ref="J821:L821"/>
    <mergeCell ref="E822:I822"/>
    <mergeCell ref="F823:I823"/>
    <mergeCell ref="J823:K823"/>
    <mergeCell ref="A824:A839"/>
    <mergeCell ref="B824:B827"/>
    <mergeCell ref="C824:C827"/>
    <mergeCell ref="D824:D827"/>
    <mergeCell ref="E824:E827"/>
    <mergeCell ref="F824:I824"/>
    <mergeCell ref="K824:K827"/>
    <mergeCell ref="L824:L827"/>
    <mergeCell ref="F825:I825"/>
    <mergeCell ref="F826:I826"/>
    <mergeCell ref="F827:I827"/>
    <mergeCell ref="F828:I828"/>
    <mergeCell ref="B829:B832"/>
    <mergeCell ref="C829:C832"/>
    <mergeCell ref="D829:D832"/>
    <mergeCell ref="E829:E832"/>
    <mergeCell ref="F829:I829"/>
    <mergeCell ref="F838:I838"/>
    <mergeCell ref="F839:I839"/>
    <mergeCell ref="A815:B815"/>
    <mergeCell ref="F815:I815"/>
    <mergeCell ref="A816:B816"/>
    <mergeCell ref="F816:I816"/>
    <mergeCell ref="A818:I818"/>
    <mergeCell ref="J818:L818"/>
    <mergeCell ref="M818:N818"/>
    <mergeCell ref="A819:D819"/>
    <mergeCell ref="E819:I819"/>
    <mergeCell ref="J819:L819"/>
    <mergeCell ref="L807:L810"/>
    <mergeCell ref="F808:I808"/>
    <mergeCell ref="F809:I809"/>
    <mergeCell ref="F810:I810"/>
    <mergeCell ref="F811:I811"/>
    <mergeCell ref="F812:I812"/>
    <mergeCell ref="A813:B813"/>
    <mergeCell ref="F813:I813"/>
    <mergeCell ref="A814:B814"/>
    <mergeCell ref="F814:I814"/>
    <mergeCell ref="A797:A812"/>
    <mergeCell ref="F806:I806"/>
    <mergeCell ref="B807:B810"/>
    <mergeCell ref="C807:C810"/>
    <mergeCell ref="D807:D810"/>
    <mergeCell ref="E807:E810"/>
    <mergeCell ref="F807:I807"/>
    <mergeCell ref="K807:K810"/>
    <mergeCell ref="L797:L800"/>
    <mergeCell ref="F798:I798"/>
    <mergeCell ref="F799:I799"/>
    <mergeCell ref="F800:I800"/>
    <mergeCell ref="F801:I801"/>
    <mergeCell ref="B802:B805"/>
    <mergeCell ref="C802:C805"/>
    <mergeCell ref="D802:D805"/>
    <mergeCell ref="E802:E805"/>
    <mergeCell ref="F802:I802"/>
    <mergeCell ref="K802:K805"/>
    <mergeCell ref="L802:L805"/>
    <mergeCell ref="F803:I803"/>
    <mergeCell ref="F804:I804"/>
    <mergeCell ref="F805:I805"/>
    <mergeCell ref="E795:I795"/>
    <mergeCell ref="F796:I796"/>
    <mergeCell ref="J796:K796"/>
    <mergeCell ref="B797:B800"/>
    <mergeCell ref="C797:C800"/>
    <mergeCell ref="D797:D800"/>
    <mergeCell ref="E797:E800"/>
    <mergeCell ref="F797:I797"/>
    <mergeCell ref="K797:K800"/>
    <mergeCell ref="A791:I791"/>
    <mergeCell ref="J791:L791"/>
    <mergeCell ref="M791:N791"/>
    <mergeCell ref="A792:D792"/>
    <mergeCell ref="E792:I792"/>
    <mergeCell ref="J792:L792"/>
    <mergeCell ref="E793:I793"/>
    <mergeCell ref="J793:L793"/>
    <mergeCell ref="E794:I794"/>
    <mergeCell ref="J794:L794"/>
    <mergeCell ref="F784:I784"/>
    <mergeCell ref="F785:I785"/>
    <mergeCell ref="A786:B786"/>
    <mergeCell ref="F786:I786"/>
    <mergeCell ref="A787:B787"/>
    <mergeCell ref="F787:I787"/>
    <mergeCell ref="A788:B788"/>
    <mergeCell ref="F788:I788"/>
    <mergeCell ref="A789:B789"/>
    <mergeCell ref="F789:I789"/>
    <mergeCell ref="A770:A785"/>
    <mergeCell ref="F773:I773"/>
    <mergeCell ref="F774:I774"/>
    <mergeCell ref="B775:B778"/>
    <mergeCell ref="C775:C778"/>
    <mergeCell ref="D775:D778"/>
    <mergeCell ref="E775:E778"/>
    <mergeCell ref="F775:I775"/>
    <mergeCell ref="K775:K778"/>
    <mergeCell ref="L775:L778"/>
    <mergeCell ref="F776:I776"/>
    <mergeCell ref="F777:I777"/>
    <mergeCell ref="F778:I778"/>
    <mergeCell ref="F779:I779"/>
    <mergeCell ref="B780:B783"/>
    <mergeCell ref="C780:C783"/>
    <mergeCell ref="D780:D783"/>
    <mergeCell ref="E780:E783"/>
    <mergeCell ref="F780:I780"/>
    <mergeCell ref="K780:K783"/>
    <mergeCell ref="L780:L783"/>
    <mergeCell ref="F781:I781"/>
    <mergeCell ref="F782:I782"/>
    <mergeCell ref="F783:I783"/>
    <mergeCell ref="E766:I766"/>
    <mergeCell ref="J766:L766"/>
    <mergeCell ref="E767:I767"/>
    <mergeCell ref="J767:L767"/>
    <mergeCell ref="E768:I768"/>
    <mergeCell ref="F769:I769"/>
    <mergeCell ref="J769:K769"/>
    <mergeCell ref="B770:B773"/>
    <mergeCell ref="C770:C773"/>
    <mergeCell ref="D770:D773"/>
    <mergeCell ref="E770:E773"/>
    <mergeCell ref="F770:I770"/>
    <mergeCell ref="K770:K773"/>
    <mergeCell ref="L770:L773"/>
    <mergeCell ref="F771:I771"/>
    <mergeCell ref="F772:I772"/>
    <mergeCell ref="A761:B761"/>
    <mergeCell ref="F761:I761"/>
    <mergeCell ref="A762:B762"/>
    <mergeCell ref="F762:I762"/>
    <mergeCell ref="A764:I764"/>
    <mergeCell ref="J764:L764"/>
    <mergeCell ref="M764:N764"/>
    <mergeCell ref="A765:D765"/>
    <mergeCell ref="E765:I765"/>
    <mergeCell ref="J765:L765"/>
    <mergeCell ref="L753:L756"/>
    <mergeCell ref="F754:I754"/>
    <mergeCell ref="F755:I755"/>
    <mergeCell ref="F756:I756"/>
    <mergeCell ref="F757:I757"/>
    <mergeCell ref="F758:I758"/>
    <mergeCell ref="A759:B759"/>
    <mergeCell ref="F759:I759"/>
    <mergeCell ref="A760:B760"/>
    <mergeCell ref="F760:I760"/>
    <mergeCell ref="A743:A758"/>
    <mergeCell ref="F752:I752"/>
    <mergeCell ref="B753:B756"/>
    <mergeCell ref="C753:C756"/>
    <mergeCell ref="D753:D756"/>
    <mergeCell ref="E753:E756"/>
    <mergeCell ref="F753:I753"/>
    <mergeCell ref="K753:K756"/>
    <mergeCell ref="L743:L746"/>
    <mergeCell ref="F744:I744"/>
    <mergeCell ref="F745:I745"/>
    <mergeCell ref="F746:I746"/>
    <mergeCell ref="F747:I747"/>
    <mergeCell ref="B748:B751"/>
    <mergeCell ref="C748:C751"/>
    <mergeCell ref="D748:D751"/>
    <mergeCell ref="E748:E751"/>
    <mergeCell ref="F748:I748"/>
    <mergeCell ref="K748:K751"/>
    <mergeCell ref="L748:L751"/>
    <mergeCell ref="F749:I749"/>
    <mergeCell ref="F750:I750"/>
    <mergeCell ref="F751:I751"/>
    <mergeCell ref="E741:I741"/>
    <mergeCell ref="F742:I742"/>
    <mergeCell ref="J742:K742"/>
    <mergeCell ref="B743:B746"/>
    <mergeCell ref="C743:C746"/>
    <mergeCell ref="D743:D746"/>
    <mergeCell ref="E743:E746"/>
    <mergeCell ref="F743:I743"/>
    <mergeCell ref="K743:K746"/>
    <mergeCell ref="A737:I737"/>
    <mergeCell ref="J737:L737"/>
    <mergeCell ref="M737:N737"/>
    <mergeCell ref="A738:D738"/>
    <mergeCell ref="E738:I738"/>
    <mergeCell ref="J738:L738"/>
    <mergeCell ref="E739:I739"/>
    <mergeCell ref="J739:L739"/>
    <mergeCell ref="E740:I740"/>
    <mergeCell ref="J740:L740"/>
    <mergeCell ref="F730:I730"/>
    <mergeCell ref="F731:I731"/>
    <mergeCell ref="A732:B732"/>
    <mergeCell ref="F732:I732"/>
    <mergeCell ref="A733:B733"/>
    <mergeCell ref="F733:I733"/>
    <mergeCell ref="A734:B734"/>
    <mergeCell ref="F734:I734"/>
    <mergeCell ref="A735:B735"/>
    <mergeCell ref="F735:I735"/>
    <mergeCell ref="A716:A731"/>
    <mergeCell ref="F719:I719"/>
    <mergeCell ref="F720:I720"/>
    <mergeCell ref="B721:B724"/>
    <mergeCell ref="C721:C724"/>
    <mergeCell ref="D721:D724"/>
    <mergeCell ref="E721:E724"/>
    <mergeCell ref="F721:I721"/>
    <mergeCell ref="K721:K724"/>
    <mergeCell ref="L721:L724"/>
    <mergeCell ref="F722:I722"/>
    <mergeCell ref="F723:I723"/>
    <mergeCell ref="F724:I724"/>
    <mergeCell ref="F725:I725"/>
    <mergeCell ref="B726:B729"/>
    <mergeCell ref="C726:C729"/>
    <mergeCell ref="D726:D729"/>
    <mergeCell ref="E726:E729"/>
    <mergeCell ref="F726:I726"/>
    <mergeCell ref="K726:K729"/>
    <mergeCell ref="L726:L729"/>
    <mergeCell ref="F727:I727"/>
    <mergeCell ref="F728:I728"/>
    <mergeCell ref="F729:I729"/>
    <mergeCell ref="E712:I712"/>
    <mergeCell ref="J712:L712"/>
    <mergeCell ref="E713:I713"/>
    <mergeCell ref="J713:L713"/>
    <mergeCell ref="E714:I714"/>
    <mergeCell ref="F715:I715"/>
    <mergeCell ref="J715:K715"/>
    <mergeCell ref="B716:B719"/>
    <mergeCell ref="C716:C719"/>
    <mergeCell ref="D716:D719"/>
    <mergeCell ref="E716:E719"/>
    <mergeCell ref="F716:I716"/>
    <mergeCell ref="K716:K719"/>
    <mergeCell ref="L716:L719"/>
    <mergeCell ref="F717:I717"/>
    <mergeCell ref="F718:I718"/>
    <mergeCell ref="A707:B707"/>
    <mergeCell ref="F707:I707"/>
    <mergeCell ref="A708:B708"/>
    <mergeCell ref="F708:I708"/>
    <mergeCell ref="A710:I710"/>
    <mergeCell ref="J710:L710"/>
    <mergeCell ref="M710:N710"/>
    <mergeCell ref="A711:D711"/>
    <mergeCell ref="E711:I711"/>
    <mergeCell ref="J711:L711"/>
    <mergeCell ref="L699:L702"/>
    <mergeCell ref="F700:I700"/>
    <mergeCell ref="F701:I701"/>
    <mergeCell ref="F702:I702"/>
    <mergeCell ref="F703:I703"/>
    <mergeCell ref="F704:I704"/>
    <mergeCell ref="A705:B705"/>
    <mergeCell ref="F705:I705"/>
    <mergeCell ref="A706:B706"/>
    <mergeCell ref="F706:I706"/>
    <mergeCell ref="A689:A704"/>
    <mergeCell ref="F698:I698"/>
    <mergeCell ref="B699:B702"/>
    <mergeCell ref="C699:C702"/>
    <mergeCell ref="D699:D702"/>
    <mergeCell ref="E699:E702"/>
    <mergeCell ref="F699:I699"/>
    <mergeCell ref="K699:K702"/>
    <mergeCell ref="L689:L692"/>
    <mergeCell ref="F690:I690"/>
    <mergeCell ref="F691:I691"/>
    <mergeCell ref="F692:I692"/>
    <mergeCell ref="F693:I693"/>
    <mergeCell ref="B694:B697"/>
    <mergeCell ref="C694:C697"/>
    <mergeCell ref="D694:D697"/>
    <mergeCell ref="E694:E697"/>
    <mergeCell ref="F694:I694"/>
    <mergeCell ref="K694:K697"/>
    <mergeCell ref="L694:L697"/>
    <mergeCell ref="F695:I695"/>
    <mergeCell ref="F696:I696"/>
    <mergeCell ref="F697:I697"/>
    <mergeCell ref="E687:I687"/>
    <mergeCell ref="F688:I688"/>
    <mergeCell ref="J688:K688"/>
    <mergeCell ref="B689:B692"/>
    <mergeCell ref="C689:C692"/>
    <mergeCell ref="D689:D692"/>
    <mergeCell ref="E689:E692"/>
    <mergeCell ref="F689:I689"/>
    <mergeCell ref="K689:K692"/>
    <mergeCell ref="A683:I683"/>
    <mergeCell ref="J683:L683"/>
    <mergeCell ref="M683:N683"/>
    <mergeCell ref="A684:D684"/>
    <mergeCell ref="E684:I684"/>
    <mergeCell ref="J684:L684"/>
    <mergeCell ref="E685:I685"/>
    <mergeCell ref="J685:L685"/>
    <mergeCell ref="E686:I686"/>
    <mergeCell ref="J686:L686"/>
    <mergeCell ref="F676:I676"/>
    <mergeCell ref="F677:I677"/>
    <mergeCell ref="A678:B678"/>
    <mergeCell ref="F678:I678"/>
    <mergeCell ref="A679:B679"/>
    <mergeCell ref="F679:I679"/>
    <mergeCell ref="A680:B680"/>
    <mergeCell ref="F680:I680"/>
    <mergeCell ref="A681:B681"/>
    <mergeCell ref="F681:I681"/>
    <mergeCell ref="A662:A677"/>
    <mergeCell ref="F665:I665"/>
    <mergeCell ref="F666:I666"/>
    <mergeCell ref="B667:B670"/>
    <mergeCell ref="C667:C670"/>
    <mergeCell ref="D667:D670"/>
    <mergeCell ref="E667:E670"/>
    <mergeCell ref="F667:I667"/>
    <mergeCell ref="K667:K670"/>
    <mergeCell ref="L667:L670"/>
    <mergeCell ref="F668:I668"/>
    <mergeCell ref="F669:I669"/>
    <mergeCell ref="F670:I670"/>
    <mergeCell ref="F671:I671"/>
    <mergeCell ref="B672:B675"/>
    <mergeCell ref="C672:C675"/>
    <mergeCell ref="D672:D675"/>
    <mergeCell ref="E672:E675"/>
    <mergeCell ref="F672:I672"/>
    <mergeCell ref="K672:K675"/>
    <mergeCell ref="L672:L675"/>
    <mergeCell ref="F673:I673"/>
    <mergeCell ref="F674:I674"/>
    <mergeCell ref="F675:I675"/>
    <mergeCell ref="E658:I658"/>
    <mergeCell ref="J658:L658"/>
    <mergeCell ref="E659:I659"/>
    <mergeCell ref="J659:L659"/>
    <mergeCell ref="E660:I660"/>
    <mergeCell ref="F661:I661"/>
    <mergeCell ref="J661:K661"/>
    <mergeCell ref="B662:B665"/>
    <mergeCell ref="C662:C665"/>
    <mergeCell ref="D662:D665"/>
    <mergeCell ref="E662:E665"/>
    <mergeCell ref="F662:I662"/>
    <mergeCell ref="K662:K665"/>
    <mergeCell ref="L662:L665"/>
    <mergeCell ref="F663:I663"/>
    <mergeCell ref="F664:I664"/>
    <mergeCell ref="A653:B653"/>
    <mergeCell ref="F653:I653"/>
    <mergeCell ref="A654:B654"/>
    <mergeCell ref="F654:I654"/>
    <mergeCell ref="A656:I656"/>
    <mergeCell ref="J656:L656"/>
    <mergeCell ref="M656:N656"/>
    <mergeCell ref="A657:D657"/>
    <mergeCell ref="E657:I657"/>
    <mergeCell ref="J657:L657"/>
    <mergeCell ref="L645:L648"/>
    <mergeCell ref="F646:I646"/>
    <mergeCell ref="F647:I647"/>
    <mergeCell ref="F648:I648"/>
    <mergeCell ref="F649:I649"/>
    <mergeCell ref="F650:I650"/>
    <mergeCell ref="A651:B651"/>
    <mergeCell ref="F651:I651"/>
    <mergeCell ref="A652:B652"/>
    <mergeCell ref="F652:I652"/>
    <mergeCell ref="A635:A650"/>
    <mergeCell ref="F644:I644"/>
    <mergeCell ref="B645:B648"/>
    <mergeCell ref="C645:C648"/>
    <mergeCell ref="D645:D648"/>
    <mergeCell ref="E645:E648"/>
    <mergeCell ref="F645:I645"/>
    <mergeCell ref="K645:K648"/>
    <mergeCell ref="L635:L638"/>
    <mergeCell ref="F636:I636"/>
    <mergeCell ref="F637:I637"/>
    <mergeCell ref="F638:I638"/>
    <mergeCell ref="F639:I639"/>
    <mergeCell ref="B640:B643"/>
    <mergeCell ref="C640:C643"/>
    <mergeCell ref="D640:D643"/>
    <mergeCell ref="E640:E643"/>
    <mergeCell ref="F640:I640"/>
    <mergeCell ref="K640:K643"/>
    <mergeCell ref="L640:L643"/>
    <mergeCell ref="F641:I641"/>
    <mergeCell ref="F642:I642"/>
    <mergeCell ref="F643:I643"/>
    <mergeCell ref="E633:I633"/>
    <mergeCell ref="F634:I634"/>
    <mergeCell ref="J634:K634"/>
    <mergeCell ref="B635:B638"/>
    <mergeCell ref="C635:C638"/>
    <mergeCell ref="D635:D638"/>
    <mergeCell ref="E635:E638"/>
    <mergeCell ref="F635:I635"/>
    <mergeCell ref="K635:K638"/>
    <mergeCell ref="A629:I629"/>
    <mergeCell ref="J629:L629"/>
    <mergeCell ref="M629:N629"/>
    <mergeCell ref="A630:D630"/>
    <mergeCell ref="E630:I630"/>
    <mergeCell ref="J630:L630"/>
    <mergeCell ref="E631:I631"/>
    <mergeCell ref="J631:L631"/>
    <mergeCell ref="E632:I632"/>
    <mergeCell ref="J632:L632"/>
    <mergeCell ref="F622:I622"/>
    <mergeCell ref="F623:I623"/>
    <mergeCell ref="A624:B624"/>
    <mergeCell ref="F624:I624"/>
    <mergeCell ref="A625:B625"/>
    <mergeCell ref="F625:I625"/>
    <mergeCell ref="A626:B626"/>
    <mergeCell ref="F626:I626"/>
    <mergeCell ref="A627:B627"/>
    <mergeCell ref="F627:I627"/>
    <mergeCell ref="A608:A623"/>
    <mergeCell ref="F611:I611"/>
    <mergeCell ref="F612:I612"/>
    <mergeCell ref="B613:B616"/>
    <mergeCell ref="C613:C616"/>
    <mergeCell ref="D613:D616"/>
    <mergeCell ref="E613:E616"/>
    <mergeCell ref="F613:I613"/>
    <mergeCell ref="K613:K616"/>
    <mergeCell ref="L613:L616"/>
    <mergeCell ref="F614:I614"/>
    <mergeCell ref="F615:I615"/>
    <mergeCell ref="F616:I616"/>
    <mergeCell ref="F617:I617"/>
    <mergeCell ref="B618:B621"/>
    <mergeCell ref="C618:C621"/>
    <mergeCell ref="D618:D621"/>
    <mergeCell ref="E618:E621"/>
    <mergeCell ref="F618:I618"/>
    <mergeCell ref="K618:K621"/>
    <mergeCell ref="L618:L621"/>
    <mergeCell ref="F619:I619"/>
    <mergeCell ref="F620:I620"/>
    <mergeCell ref="F621:I621"/>
    <mergeCell ref="E604:I604"/>
    <mergeCell ref="J604:L604"/>
    <mergeCell ref="E605:I605"/>
    <mergeCell ref="J605:L605"/>
    <mergeCell ref="E606:I606"/>
    <mergeCell ref="F607:I607"/>
    <mergeCell ref="J607:K607"/>
    <mergeCell ref="B608:B611"/>
    <mergeCell ref="C608:C611"/>
    <mergeCell ref="D608:D611"/>
    <mergeCell ref="E608:E611"/>
    <mergeCell ref="F608:I608"/>
    <mergeCell ref="K608:K611"/>
    <mergeCell ref="L608:L611"/>
    <mergeCell ref="F609:I609"/>
    <mergeCell ref="F610:I610"/>
    <mergeCell ref="A599:B599"/>
    <mergeCell ref="F599:I599"/>
    <mergeCell ref="A600:B600"/>
    <mergeCell ref="F600:I600"/>
    <mergeCell ref="A602:I602"/>
    <mergeCell ref="J602:L602"/>
    <mergeCell ref="M602:N602"/>
    <mergeCell ref="A603:D603"/>
    <mergeCell ref="E603:I603"/>
    <mergeCell ref="J603:L603"/>
    <mergeCell ref="L591:L594"/>
    <mergeCell ref="F592:I592"/>
    <mergeCell ref="F593:I593"/>
    <mergeCell ref="F594:I594"/>
    <mergeCell ref="F595:I595"/>
    <mergeCell ref="F596:I596"/>
    <mergeCell ref="A597:B597"/>
    <mergeCell ref="F597:I597"/>
    <mergeCell ref="A598:B598"/>
    <mergeCell ref="F598:I598"/>
    <mergeCell ref="A581:A596"/>
    <mergeCell ref="F590:I590"/>
    <mergeCell ref="B591:B594"/>
    <mergeCell ref="C591:C594"/>
    <mergeCell ref="D591:D594"/>
    <mergeCell ref="E591:E594"/>
    <mergeCell ref="F591:I591"/>
    <mergeCell ref="K591:K594"/>
    <mergeCell ref="L581:L584"/>
    <mergeCell ref="F582:I582"/>
    <mergeCell ref="F583:I583"/>
    <mergeCell ref="F584:I584"/>
    <mergeCell ref="F585:I585"/>
    <mergeCell ref="B586:B589"/>
    <mergeCell ref="C586:C589"/>
    <mergeCell ref="D586:D589"/>
    <mergeCell ref="E586:E589"/>
    <mergeCell ref="F586:I586"/>
    <mergeCell ref="K586:K589"/>
    <mergeCell ref="L586:L589"/>
    <mergeCell ref="F587:I587"/>
    <mergeCell ref="F588:I588"/>
    <mergeCell ref="F589:I589"/>
    <mergeCell ref="E579:I579"/>
    <mergeCell ref="F580:I580"/>
    <mergeCell ref="J580:K580"/>
    <mergeCell ref="B581:B584"/>
    <mergeCell ref="C581:C584"/>
    <mergeCell ref="D581:D584"/>
    <mergeCell ref="E581:E584"/>
    <mergeCell ref="F581:I581"/>
    <mergeCell ref="K581:K584"/>
    <mergeCell ref="A575:I575"/>
    <mergeCell ref="J575:L575"/>
    <mergeCell ref="M575:N575"/>
    <mergeCell ref="A576:D576"/>
    <mergeCell ref="E576:I576"/>
    <mergeCell ref="J576:L576"/>
    <mergeCell ref="E577:I577"/>
    <mergeCell ref="J577:L577"/>
    <mergeCell ref="E578:I578"/>
    <mergeCell ref="J578:L578"/>
    <mergeCell ref="F568:I568"/>
    <mergeCell ref="F569:I569"/>
    <mergeCell ref="A570:B570"/>
    <mergeCell ref="F570:I570"/>
    <mergeCell ref="A571:B571"/>
    <mergeCell ref="F571:I571"/>
    <mergeCell ref="A572:B572"/>
    <mergeCell ref="F572:I572"/>
    <mergeCell ref="A573:B573"/>
    <mergeCell ref="F573:I573"/>
    <mergeCell ref="A554:A569"/>
    <mergeCell ref="F557:I557"/>
    <mergeCell ref="F558:I558"/>
    <mergeCell ref="B559:B562"/>
    <mergeCell ref="C559:C562"/>
    <mergeCell ref="D559:D562"/>
    <mergeCell ref="E559:E562"/>
    <mergeCell ref="F559:I559"/>
    <mergeCell ref="K559:K562"/>
    <mergeCell ref="L559:L562"/>
    <mergeCell ref="F560:I560"/>
    <mergeCell ref="F561:I561"/>
    <mergeCell ref="F562:I562"/>
    <mergeCell ref="F563:I563"/>
    <mergeCell ref="B564:B567"/>
    <mergeCell ref="C564:C567"/>
    <mergeCell ref="D564:D567"/>
    <mergeCell ref="E564:E567"/>
    <mergeCell ref="F564:I564"/>
    <mergeCell ref="K564:K567"/>
    <mergeCell ref="L564:L567"/>
    <mergeCell ref="F565:I565"/>
    <mergeCell ref="F566:I566"/>
    <mergeCell ref="F567:I567"/>
    <mergeCell ref="E550:I550"/>
    <mergeCell ref="J550:L550"/>
    <mergeCell ref="E551:I551"/>
    <mergeCell ref="J551:L551"/>
    <mergeCell ref="E552:I552"/>
    <mergeCell ref="F553:I553"/>
    <mergeCell ref="J553:K553"/>
    <mergeCell ref="B554:B557"/>
    <mergeCell ref="C554:C557"/>
    <mergeCell ref="D554:D557"/>
    <mergeCell ref="E554:E557"/>
    <mergeCell ref="F554:I554"/>
    <mergeCell ref="K554:K557"/>
    <mergeCell ref="L554:L557"/>
    <mergeCell ref="F555:I555"/>
    <mergeCell ref="F556:I556"/>
    <mergeCell ref="A545:B545"/>
    <mergeCell ref="F545:I545"/>
    <mergeCell ref="A546:B546"/>
    <mergeCell ref="F546:I546"/>
    <mergeCell ref="A548:I548"/>
    <mergeCell ref="J548:L548"/>
    <mergeCell ref="M548:N548"/>
    <mergeCell ref="A549:D549"/>
    <mergeCell ref="E549:I549"/>
    <mergeCell ref="J549:L549"/>
    <mergeCell ref="L537:L540"/>
    <mergeCell ref="F538:I538"/>
    <mergeCell ref="F539:I539"/>
    <mergeCell ref="F540:I540"/>
    <mergeCell ref="F541:I541"/>
    <mergeCell ref="F542:I542"/>
    <mergeCell ref="A543:B543"/>
    <mergeCell ref="F543:I543"/>
    <mergeCell ref="A544:B544"/>
    <mergeCell ref="F544:I544"/>
    <mergeCell ref="A527:A542"/>
    <mergeCell ref="F536:I536"/>
    <mergeCell ref="B537:B540"/>
    <mergeCell ref="C537:C540"/>
    <mergeCell ref="D537:D540"/>
    <mergeCell ref="E537:E540"/>
    <mergeCell ref="F537:I537"/>
    <mergeCell ref="K537:K540"/>
    <mergeCell ref="L527:L530"/>
    <mergeCell ref="F528:I528"/>
    <mergeCell ref="F529:I529"/>
    <mergeCell ref="F530:I530"/>
    <mergeCell ref="F531:I531"/>
    <mergeCell ref="B532:B535"/>
    <mergeCell ref="C532:C535"/>
    <mergeCell ref="D532:D535"/>
    <mergeCell ref="E532:E535"/>
    <mergeCell ref="F532:I532"/>
    <mergeCell ref="K532:K535"/>
    <mergeCell ref="L532:L535"/>
    <mergeCell ref="F533:I533"/>
    <mergeCell ref="F534:I534"/>
    <mergeCell ref="F535:I535"/>
    <mergeCell ref="E525:I525"/>
    <mergeCell ref="F526:I526"/>
    <mergeCell ref="J526:K526"/>
    <mergeCell ref="B527:B530"/>
    <mergeCell ref="C527:C530"/>
    <mergeCell ref="D527:D530"/>
    <mergeCell ref="E527:E530"/>
    <mergeCell ref="F527:I527"/>
    <mergeCell ref="K527:K530"/>
    <mergeCell ref="A521:I521"/>
    <mergeCell ref="J521:L521"/>
    <mergeCell ref="M521:N521"/>
    <mergeCell ref="A522:D522"/>
    <mergeCell ref="E522:I522"/>
    <mergeCell ref="J522:L522"/>
    <mergeCell ref="E523:I523"/>
    <mergeCell ref="J523:L523"/>
    <mergeCell ref="E524:I524"/>
    <mergeCell ref="J524:L524"/>
    <mergeCell ref="F514:I514"/>
    <mergeCell ref="F515:I515"/>
    <mergeCell ref="A516:B516"/>
    <mergeCell ref="F516:I516"/>
    <mergeCell ref="A517:B517"/>
    <mergeCell ref="F517:I517"/>
    <mergeCell ref="A518:B518"/>
    <mergeCell ref="F518:I518"/>
    <mergeCell ref="A519:B519"/>
    <mergeCell ref="F519:I519"/>
    <mergeCell ref="A500:A515"/>
    <mergeCell ref="F503:I503"/>
    <mergeCell ref="F504:I504"/>
    <mergeCell ref="B505:B508"/>
    <mergeCell ref="C505:C508"/>
    <mergeCell ref="D505:D508"/>
    <mergeCell ref="E505:E508"/>
    <mergeCell ref="F505:I505"/>
    <mergeCell ref="K505:K508"/>
    <mergeCell ref="L505:L508"/>
    <mergeCell ref="F506:I506"/>
    <mergeCell ref="F507:I507"/>
    <mergeCell ref="F508:I508"/>
    <mergeCell ref="F509:I509"/>
    <mergeCell ref="B510:B513"/>
    <mergeCell ref="C510:C513"/>
    <mergeCell ref="D510:D513"/>
    <mergeCell ref="E510:E513"/>
    <mergeCell ref="F510:I510"/>
    <mergeCell ref="K510:K513"/>
    <mergeCell ref="L510:L513"/>
    <mergeCell ref="F511:I511"/>
    <mergeCell ref="F512:I512"/>
    <mergeCell ref="F513:I513"/>
    <mergeCell ref="E496:I496"/>
    <mergeCell ref="J496:L496"/>
    <mergeCell ref="E497:I497"/>
    <mergeCell ref="J497:L497"/>
    <mergeCell ref="E498:I498"/>
    <mergeCell ref="F499:I499"/>
    <mergeCell ref="J499:K499"/>
    <mergeCell ref="B500:B503"/>
    <mergeCell ref="C500:C503"/>
    <mergeCell ref="D500:D503"/>
    <mergeCell ref="E500:E503"/>
    <mergeCell ref="F500:I500"/>
    <mergeCell ref="K500:K503"/>
    <mergeCell ref="L500:L503"/>
    <mergeCell ref="F501:I501"/>
    <mergeCell ref="F502:I502"/>
    <mergeCell ref="A491:B491"/>
    <mergeCell ref="F491:I491"/>
    <mergeCell ref="A492:B492"/>
    <mergeCell ref="F492:I492"/>
    <mergeCell ref="A494:I494"/>
    <mergeCell ref="J494:L494"/>
    <mergeCell ref="M494:N494"/>
    <mergeCell ref="A495:D495"/>
    <mergeCell ref="E495:I495"/>
    <mergeCell ref="J495:L495"/>
    <mergeCell ref="L483:L486"/>
    <mergeCell ref="F484:I484"/>
    <mergeCell ref="F485:I485"/>
    <mergeCell ref="F486:I486"/>
    <mergeCell ref="F487:I487"/>
    <mergeCell ref="F488:I488"/>
    <mergeCell ref="A489:B489"/>
    <mergeCell ref="F489:I489"/>
    <mergeCell ref="A490:B490"/>
    <mergeCell ref="F490:I490"/>
    <mergeCell ref="A473:A488"/>
    <mergeCell ref="F482:I482"/>
    <mergeCell ref="B483:B486"/>
    <mergeCell ref="C483:C486"/>
    <mergeCell ref="D483:D486"/>
    <mergeCell ref="E483:E486"/>
    <mergeCell ref="F483:I483"/>
    <mergeCell ref="K483:K486"/>
    <mergeCell ref="L473:L476"/>
    <mergeCell ref="F474:I474"/>
    <mergeCell ref="F475:I475"/>
    <mergeCell ref="F476:I476"/>
    <mergeCell ref="F477:I477"/>
    <mergeCell ref="B478:B481"/>
    <mergeCell ref="C478:C481"/>
    <mergeCell ref="D478:D481"/>
    <mergeCell ref="E478:E481"/>
    <mergeCell ref="F478:I478"/>
    <mergeCell ref="K478:K481"/>
    <mergeCell ref="L478:L481"/>
    <mergeCell ref="F479:I479"/>
    <mergeCell ref="F480:I480"/>
    <mergeCell ref="F481:I481"/>
    <mergeCell ref="E471:I471"/>
    <mergeCell ref="F472:I472"/>
    <mergeCell ref="J472:K472"/>
    <mergeCell ref="B473:B476"/>
    <mergeCell ref="C473:C476"/>
    <mergeCell ref="D473:D476"/>
    <mergeCell ref="E473:E476"/>
    <mergeCell ref="F473:I473"/>
    <mergeCell ref="K473:K476"/>
    <mergeCell ref="A467:I467"/>
    <mergeCell ref="J467:L467"/>
    <mergeCell ref="M467:N467"/>
    <mergeCell ref="A468:D468"/>
    <mergeCell ref="E468:I468"/>
    <mergeCell ref="J468:L468"/>
    <mergeCell ref="E469:I469"/>
    <mergeCell ref="J469:L469"/>
    <mergeCell ref="E470:I470"/>
    <mergeCell ref="J470:L470"/>
    <mergeCell ref="F460:I460"/>
    <mergeCell ref="F461:I461"/>
    <mergeCell ref="A462:B462"/>
    <mergeCell ref="F462:I462"/>
    <mergeCell ref="A463:B463"/>
    <mergeCell ref="F463:I463"/>
    <mergeCell ref="A464:B464"/>
    <mergeCell ref="F464:I464"/>
    <mergeCell ref="A465:B465"/>
    <mergeCell ref="F465:I465"/>
    <mergeCell ref="A446:A461"/>
    <mergeCell ref="F449:I449"/>
    <mergeCell ref="F450:I450"/>
    <mergeCell ref="B451:B454"/>
    <mergeCell ref="C451:C454"/>
    <mergeCell ref="D451:D454"/>
    <mergeCell ref="E451:E454"/>
    <mergeCell ref="F451:I451"/>
    <mergeCell ref="K451:K454"/>
    <mergeCell ref="L451:L454"/>
    <mergeCell ref="F452:I452"/>
    <mergeCell ref="F453:I453"/>
    <mergeCell ref="F454:I454"/>
    <mergeCell ref="F455:I455"/>
    <mergeCell ref="B456:B459"/>
    <mergeCell ref="C456:C459"/>
    <mergeCell ref="D456:D459"/>
    <mergeCell ref="E456:E459"/>
    <mergeCell ref="F456:I456"/>
    <mergeCell ref="K456:K459"/>
    <mergeCell ref="L456:L459"/>
    <mergeCell ref="F457:I457"/>
    <mergeCell ref="F458:I458"/>
    <mergeCell ref="F459:I459"/>
    <mergeCell ref="E442:I442"/>
    <mergeCell ref="J442:L442"/>
    <mergeCell ref="E443:I443"/>
    <mergeCell ref="J443:L443"/>
    <mergeCell ref="E444:I444"/>
    <mergeCell ref="F445:I445"/>
    <mergeCell ref="J445:K445"/>
    <mergeCell ref="B446:B449"/>
    <mergeCell ref="C446:C449"/>
    <mergeCell ref="D446:D449"/>
    <mergeCell ref="E446:E449"/>
    <mergeCell ref="F446:I446"/>
    <mergeCell ref="K446:K449"/>
    <mergeCell ref="L446:L449"/>
    <mergeCell ref="F447:I447"/>
    <mergeCell ref="F448:I448"/>
    <mergeCell ref="A437:B437"/>
    <mergeCell ref="F437:I437"/>
    <mergeCell ref="A438:B438"/>
    <mergeCell ref="F438:I438"/>
    <mergeCell ref="A440:I440"/>
    <mergeCell ref="J440:L440"/>
    <mergeCell ref="M440:N440"/>
    <mergeCell ref="A441:D441"/>
    <mergeCell ref="E441:I441"/>
    <mergeCell ref="J441:L441"/>
    <mergeCell ref="L429:L432"/>
    <mergeCell ref="F430:I430"/>
    <mergeCell ref="F431:I431"/>
    <mergeCell ref="F432:I432"/>
    <mergeCell ref="F433:I433"/>
    <mergeCell ref="F434:I434"/>
    <mergeCell ref="A435:B435"/>
    <mergeCell ref="F435:I435"/>
    <mergeCell ref="A436:B436"/>
    <mergeCell ref="F436:I436"/>
    <mergeCell ref="A419:A434"/>
    <mergeCell ref="F428:I428"/>
    <mergeCell ref="B429:B432"/>
    <mergeCell ref="C429:C432"/>
    <mergeCell ref="D429:D432"/>
    <mergeCell ref="E429:E432"/>
    <mergeCell ref="F429:I429"/>
    <mergeCell ref="K429:K432"/>
    <mergeCell ref="L419:L422"/>
    <mergeCell ref="F420:I420"/>
    <mergeCell ref="F421:I421"/>
    <mergeCell ref="F422:I422"/>
    <mergeCell ref="F423:I423"/>
    <mergeCell ref="B424:B427"/>
    <mergeCell ref="C424:C427"/>
    <mergeCell ref="D424:D427"/>
    <mergeCell ref="E424:E427"/>
    <mergeCell ref="F424:I424"/>
    <mergeCell ref="K424:K427"/>
    <mergeCell ref="L424:L427"/>
    <mergeCell ref="F425:I425"/>
    <mergeCell ref="F426:I426"/>
    <mergeCell ref="F427:I427"/>
    <mergeCell ref="E417:I417"/>
    <mergeCell ref="F418:I418"/>
    <mergeCell ref="J418:K418"/>
    <mergeCell ref="B419:B422"/>
    <mergeCell ref="C419:C422"/>
    <mergeCell ref="D419:D422"/>
    <mergeCell ref="E419:E422"/>
    <mergeCell ref="F419:I419"/>
    <mergeCell ref="K419:K422"/>
    <mergeCell ref="A413:I413"/>
    <mergeCell ref="J413:L413"/>
    <mergeCell ref="M413:N413"/>
    <mergeCell ref="A414:D414"/>
    <mergeCell ref="E414:I414"/>
    <mergeCell ref="J414:L414"/>
    <mergeCell ref="E415:I415"/>
    <mergeCell ref="J415:L415"/>
    <mergeCell ref="E416:I416"/>
    <mergeCell ref="J416:L416"/>
    <mergeCell ref="F406:I406"/>
    <mergeCell ref="F407:I407"/>
    <mergeCell ref="A408:B408"/>
    <mergeCell ref="F408:I408"/>
    <mergeCell ref="A409:B409"/>
    <mergeCell ref="F409:I409"/>
    <mergeCell ref="A410:B410"/>
    <mergeCell ref="F410:I410"/>
    <mergeCell ref="A411:B411"/>
    <mergeCell ref="F411:I411"/>
    <mergeCell ref="A392:A407"/>
    <mergeCell ref="F395:I395"/>
    <mergeCell ref="F396:I396"/>
    <mergeCell ref="B397:B400"/>
    <mergeCell ref="C397:C400"/>
    <mergeCell ref="D397:D400"/>
    <mergeCell ref="E397:E400"/>
    <mergeCell ref="F397:I397"/>
    <mergeCell ref="K397:K400"/>
    <mergeCell ref="L397:L400"/>
    <mergeCell ref="F398:I398"/>
    <mergeCell ref="F399:I399"/>
    <mergeCell ref="F400:I400"/>
    <mergeCell ref="F401:I401"/>
    <mergeCell ref="B402:B405"/>
    <mergeCell ref="C402:C405"/>
    <mergeCell ref="D402:D405"/>
    <mergeCell ref="E402:E405"/>
    <mergeCell ref="F402:I402"/>
    <mergeCell ref="K402:K405"/>
    <mergeCell ref="L402:L405"/>
    <mergeCell ref="F403:I403"/>
    <mergeCell ref="F404:I404"/>
    <mergeCell ref="F405:I405"/>
    <mergeCell ref="E388:I388"/>
    <mergeCell ref="J388:L388"/>
    <mergeCell ref="E389:I389"/>
    <mergeCell ref="J389:L389"/>
    <mergeCell ref="E390:I390"/>
    <mergeCell ref="F391:I391"/>
    <mergeCell ref="J391:K391"/>
    <mergeCell ref="B392:B395"/>
    <mergeCell ref="C392:C395"/>
    <mergeCell ref="D392:D395"/>
    <mergeCell ref="E392:E395"/>
    <mergeCell ref="F392:I392"/>
    <mergeCell ref="K392:K395"/>
    <mergeCell ref="L392:L395"/>
    <mergeCell ref="F393:I393"/>
    <mergeCell ref="F394:I394"/>
    <mergeCell ref="A383:B383"/>
    <mergeCell ref="F383:I383"/>
    <mergeCell ref="A384:B384"/>
    <mergeCell ref="F384:I384"/>
    <mergeCell ref="A386:I386"/>
    <mergeCell ref="J386:L386"/>
    <mergeCell ref="M386:N386"/>
    <mergeCell ref="A387:D387"/>
    <mergeCell ref="E387:I387"/>
    <mergeCell ref="J387:L387"/>
    <mergeCell ref="L375:L378"/>
    <mergeCell ref="F376:I376"/>
    <mergeCell ref="F377:I377"/>
    <mergeCell ref="F378:I378"/>
    <mergeCell ref="F379:I379"/>
    <mergeCell ref="F380:I380"/>
    <mergeCell ref="A381:B381"/>
    <mergeCell ref="F381:I381"/>
    <mergeCell ref="A382:B382"/>
    <mergeCell ref="F382:I382"/>
    <mergeCell ref="A365:A380"/>
    <mergeCell ref="F374:I374"/>
    <mergeCell ref="B375:B378"/>
    <mergeCell ref="C375:C378"/>
    <mergeCell ref="D375:D378"/>
    <mergeCell ref="E375:E378"/>
    <mergeCell ref="F375:I375"/>
    <mergeCell ref="K375:K378"/>
    <mergeCell ref="L365:L368"/>
    <mergeCell ref="F366:I366"/>
    <mergeCell ref="F367:I367"/>
    <mergeCell ref="F368:I368"/>
    <mergeCell ref="F369:I369"/>
    <mergeCell ref="B370:B373"/>
    <mergeCell ref="C370:C373"/>
    <mergeCell ref="D370:D373"/>
    <mergeCell ref="E370:E373"/>
    <mergeCell ref="F370:I370"/>
    <mergeCell ref="K370:K373"/>
    <mergeCell ref="L370:L373"/>
    <mergeCell ref="F371:I371"/>
    <mergeCell ref="F372:I372"/>
    <mergeCell ref="F373:I373"/>
    <mergeCell ref="E363:I363"/>
    <mergeCell ref="F364:I364"/>
    <mergeCell ref="J364:K364"/>
    <mergeCell ref="B365:B368"/>
    <mergeCell ref="C365:C368"/>
    <mergeCell ref="D365:D368"/>
    <mergeCell ref="E365:E368"/>
    <mergeCell ref="F365:I365"/>
    <mergeCell ref="K365:K368"/>
    <mergeCell ref="A359:I359"/>
    <mergeCell ref="J359:L359"/>
    <mergeCell ref="M359:N359"/>
    <mergeCell ref="A360:D360"/>
    <mergeCell ref="E360:I360"/>
    <mergeCell ref="J360:L360"/>
    <mergeCell ref="E361:I361"/>
    <mergeCell ref="J361:L361"/>
    <mergeCell ref="E362:I362"/>
    <mergeCell ref="J362:L362"/>
    <mergeCell ref="F352:I352"/>
    <mergeCell ref="F353:I353"/>
    <mergeCell ref="A354:B354"/>
    <mergeCell ref="F354:I354"/>
    <mergeCell ref="A355:B355"/>
    <mergeCell ref="F355:I355"/>
    <mergeCell ref="A356:B356"/>
    <mergeCell ref="F356:I356"/>
    <mergeCell ref="A357:B357"/>
    <mergeCell ref="F357:I357"/>
    <mergeCell ref="A338:A353"/>
    <mergeCell ref="F341:I341"/>
    <mergeCell ref="F342:I342"/>
    <mergeCell ref="B343:B346"/>
    <mergeCell ref="C343:C346"/>
    <mergeCell ref="D343:D346"/>
    <mergeCell ref="E343:E346"/>
    <mergeCell ref="F343:I343"/>
    <mergeCell ref="K343:K346"/>
    <mergeCell ref="L343:L346"/>
    <mergeCell ref="F344:I344"/>
    <mergeCell ref="F345:I345"/>
    <mergeCell ref="F346:I346"/>
    <mergeCell ref="F347:I347"/>
    <mergeCell ref="B348:B351"/>
    <mergeCell ref="C348:C351"/>
    <mergeCell ref="D348:D351"/>
    <mergeCell ref="E348:E351"/>
    <mergeCell ref="F348:I348"/>
    <mergeCell ref="K348:K351"/>
    <mergeCell ref="L348:L351"/>
    <mergeCell ref="F349:I349"/>
    <mergeCell ref="F350:I350"/>
    <mergeCell ref="F351:I351"/>
    <mergeCell ref="E334:I334"/>
    <mergeCell ref="J334:L334"/>
    <mergeCell ref="E335:I335"/>
    <mergeCell ref="J335:L335"/>
    <mergeCell ref="E336:I336"/>
    <mergeCell ref="F337:I337"/>
    <mergeCell ref="J337:K337"/>
    <mergeCell ref="B338:B341"/>
    <mergeCell ref="C338:C341"/>
    <mergeCell ref="D338:D341"/>
    <mergeCell ref="E338:E341"/>
    <mergeCell ref="F338:I338"/>
    <mergeCell ref="K338:K341"/>
    <mergeCell ref="L338:L341"/>
    <mergeCell ref="F339:I339"/>
    <mergeCell ref="F340:I340"/>
    <mergeCell ref="A329:B329"/>
    <mergeCell ref="F329:I329"/>
    <mergeCell ref="A330:B330"/>
    <mergeCell ref="F330:I330"/>
    <mergeCell ref="A332:I332"/>
    <mergeCell ref="J332:L332"/>
    <mergeCell ref="M332:N332"/>
    <mergeCell ref="A333:D333"/>
    <mergeCell ref="E333:I333"/>
    <mergeCell ref="J333:L333"/>
    <mergeCell ref="L321:L324"/>
    <mergeCell ref="F322:I322"/>
    <mergeCell ref="F323:I323"/>
    <mergeCell ref="F324:I324"/>
    <mergeCell ref="F325:I325"/>
    <mergeCell ref="F326:I326"/>
    <mergeCell ref="A327:B327"/>
    <mergeCell ref="F327:I327"/>
    <mergeCell ref="A328:B328"/>
    <mergeCell ref="F328:I328"/>
    <mergeCell ref="A311:A326"/>
    <mergeCell ref="F320:I320"/>
    <mergeCell ref="B321:B324"/>
    <mergeCell ref="C321:C324"/>
    <mergeCell ref="D321:D324"/>
    <mergeCell ref="E321:E324"/>
    <mergeCell ref="F321:I321"/>
    <mergeCell ref="K321:K324"/>
    <mergeCell ref="L311:L314"/>
    <mergeCell ref="F312:I312"/>
    <mergeCell ref="F313:I313"/>
    <mergeCell ref="F314:I314"/>
    <mergeCell ref="F315:I315"/>
    <mergeCell ref="B316:B319"/>
    <mergeCell ref="C316:C319"/>
    <mergeCell ref="D316:D319"/>
    <mergeCell ref="E316:E319"/>
    <mergeCell ref="F316:I316"/>
    <mergeCell ref="K316:K319"/>
    <mergeCell ref="L316:L319"/>
    <mergeCell ref="F317:I317"/>
    <mergeCell ref="F318:I318"/>
    <mergeCell ref="F319:I319"/>
    <mergeCell ref="E309:I309"/>
    <mergeCell ref="F310:I310"/>
    <mergeCell ref="J310:K310"/>
    <mergeCell ref="B311:B314"/>
    <mergeCell ref="C311:C314"/>
    <mergeCell ref="D311:D314"/>
    <mergeCell ref="E311:E314"/>
    <mergeCell ref="F311:I311"/>
    <mergeCell ref="K311:K314"/>
    <mergeCell ref="A305:I305"/>
    <mergeCell ref="J305:L305"/>
    <mergeCell ref="M305:N305"/>
    <mergeCell ref="A306:D306"/>
    <mergeCell ref="E306:I306"/>
    <mergeCell ref="J306:L306"/>
    <mergeCell ref="E307:I307"/>
    <mergeCell ref="J307:L307"/>
    <mergeCell ref="E308:I308"/>
    <mergeCell ref="J308:L308"/>
    <mergeCell ref="F298:I298"/>
    <mergeCell ref="F299:I299"/>
    <mergeCell ref="A300:B300"/>
    <mergeCell ref="F300:I300"/>
    <mergeCell ref="A301:B301"/>
    <mergeCell ref="F301:I301"/>
    <mergeCell ref="A302:B302"/>
    <mergeCell ref="F302:I302"/>
    <mergeCell ref="A303:B303"/>
    <mergeCell ref="F303:I303"/>
    <mergeCell ref="A284:A299"/>
    <mergeCell ref="F287:I287"/>
    <mergeCell ref="F288:I288"/>
    <mergeCell ref="B289:B292"/>
    <mergeCell ref="C289:C292"/>
    <mergeCell ref="D289:D292"/>
    <mergeCell ref="E289:E292"/>
    <mergeCell ref="F289:I289"/>
    <mergeCell ref="K289:K292"/>
    <mergeCell ref="L289:L292"/>
    <mergeCell ref="F290:I290"/>
    <mergeCell ref="F291:I291"/>
    <mergeCell ref="F292:I292"/>
    <mergeCell ref="F293:I293"/>
    <mergeCell ref="B294:B297"/>
    <mergeCell ref="C294:C297"/>
    <mergeCell ref="D294:D297"/>
    <mergeCell ref="E294:E297"/>
    <mergeCell ref="F294:I294"/>
    <mergeCell ref="K294:K297"/>
    <mergeCell ref="L294:L297"/>
    <mergeCell ref="F295:I295"/>
    <mergeCell ref="F296:I296"/>
    <mergeCell ref="F297:I297"/>
    <mergeCell ref="E280:I280"/>
    <mergeCell ref="J280:L280"/>
    <mergeCell ref="E281:I281"/>
    <mergeCell ref="J281:L281"/>
    <mergeCell ref="E282:I282"/>
    <mergeCell ref="F283:I283"/>
    <mergeCell ref="J283:K283"/>
    <mergeCell ref="B284:B287"/>
    <mergeCell ref="C284:C287"/>
    <mergeCell ref="D284:D287"/>
    <mergeCell ref="E284:E287"/>
    <mergeCell ref="F284:I284"/>
    <mergeCell ref="K284:K287"/>
    <mergeCell ref="L284:L287"/>
    <mergeCell ref="F285:I285"/>
    <mergeCell ref="F286:I286"/>
    <mergeCell ref="A275:B275"/>
    <mergeCell ref="F275:I275"/>
    <mergeCell ref="A276:B276"/>
    <mergeCell ref="F276:I276"/>
    <mergeCell ref="A278:I278"/>
    <mergeCell ref="J278:L278"/>
    <mergeCell ref="M278:N278"/>
    <mergeCell ref="A279:D279"/>
    <mergeCell ref="E279:I279"/>
    <mergeCell ref="J279:L279"/>
    <mergeCell ref="L267:L270"/>
    <mergeCell ref="F268:I268"/>
    <mergeCell ref="F269:I269"/>
    <mergeCell ref="F270:I270"/>
    <mergeCell ref="F271:I271"/>
    <mergeCell ref="F272:I272"/>
    <mergeCell ref="A273:B273"/>
    <mergeCell ref="F273:I273"/>
    <mergeCell ref="A274:B274"/>
    <mergeCell ref="F274:I274"/>
    <mergeCell ref="A257:A272"/>
    <mergeCell ref="F266:I266"/>
    <mergeCell ref="B267:B270"/>
    <mergeCell ref="C267:C270"/>
    <mergeCell ref="D267:D270"/>
    <mergeCell ref="E267:E270"/>
    <mergeCell ref="F267:I267"/>
    <mergeCell ref="K267:K270"/>
    <mergeCell ref="L257:L260"/>
    <mergeCell ref="F258:I258"/>
    <mergeCell ref="F259:I259"/>
    <mergeCell ref="F260:I260"/>
    <mergeCell ref="F261:I261"/>
    <mergeCell ref="B262:B265"/>
    <mergeCell ref="C262:C265"/>
    <mergeCell ref="D262:D265"/>
    <mergeCell ref="E262:E265"/>
    <mergeCell ref="F262:I262"/>
    <mergeCell ref="K262:K265"/>
    <mergeCell ref="L262:L265"/>
    <mergeCell ref="F263:I263"/>
    <mergeCell ref="F264:I264"/>
    <mergeCell ref="F265:I265"/>
    <mergeCell ref="E255:I255"/>
    <mergeCell ref="F256:I256"/>
    <mergeCell ref="J256:K256"/>
    <mergeCell ref="B257:B260"/>
    <mergeCell ref="C257:C260"/>
    <mergeCell ref="D257:D260"/>
    <mergeCell ref="E257:E260"/>
    <mergeCell ref="F257:I257"/>
    <mergeCell ref="K257:K260"/>
    <mergeCell ref="A251:I251"/>
    <mergeCell ref="J251:L251"/>
    <mergeCell ref="M251:N251"/>
    <mergeCell ref="A252:D252"/>
    <mergeCell ref="E252:I252"/>
    <mergeCell ref="J252:L252"/>
    <mergeCell ref="E253:I253"/>
    <mergeCell ref="J253:L253"/>
    <mergeCell ref="E254:I254"/>
    <mergeCell ref="J254:L254"/>
    <mergeCell ref="F245:I245"/>
    <mergeCell ref="A246:B246"/>
    <mergeCell ref="F246:I246"/>
    <mergeCell ref="A247:B247"/>
    <mergeCell ref="F247:I247"/>
    <mergeCell ref="A248:B248"/>
    <mergeCell ref="F248:I248"/>
    <mergeCell ref="A249:B249"/>
    <mergeCell ref="F249:I249"/>
    <mergeCell ref="J227:L227"/>
    <mergeCell ref="E228:I228"/>
    <mergeCell ref="J229:K229"/>
    <mergeCell ref="A230:A245"/>
    <mergeCell ref="B230:B233"/>
    <mergeCell ref="C230:C233"/>
    <mergeCell ref="D230:D233"/>
    <mergeCell ref="E230:E233"/>
    <mergeCell ref="K230:K233"/>
    <mergeCell ref="L230:L233"/>
    <mergeCell ref="B235:B238"/>
    <mergeCell ref="C235:C238"/>
    <mergeCell ref="D235:D238"/>
    <mergeCell ref="E235:E238"/>
    <mergeCell ref="K235:K238"/>
    <mergeCell ref="L235:L238"/>
    <mergeCell ref="B240:B243"/>
    <mergeCell ref="C240:C243"/>
    <mergeCell ref="D240:D243"/>
    <mergeCell ref="E240:E243"/>
    <mergeCell ref="K240:K243"/>
    <mergeCell ref="L240:L243"/>
    <mergeCell ref="F244:I244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J224:L224"/>
    <mergeCell ref="M224:N224"/>
    <mergeCell ref="A225:D225"/>
    <mergeCell ref="E225:I225"/>
    <mergeCell ref="J225:L225"/>
    <mergeCell ref="E226:I226"/>
    <mergeCell ref="J226:L226"/>
    <mergeCell ref="E200:I200"/>
    <mergeCell ref="J200:L200"/>
    <mergeCell ref="E201:I201"/>
    <mergeCell ref="J202:K202"/>
    <mergeCell ref="A203:A218"/>
    <mergeCell ref="B203:B206"/>
    <mergeCell ref="C203:C206"/>
    <mergeCell ref="D203:D206"/>
    <mergeCell ref="E203:E206"/>
    <mergeCell ref="K203:K206"/>
    <mergeCell ref="L203:L206"/>
    <mergeCell ref="B208:B211"/>
    <mergeCell ref="C208:C211"/>
    <mergeCell ref="D208:D211"/>
    <mergeCell ref="E208:E211"/>
    <mergeCell ref="K208:K211"/>
    <mergeCell ref="L208:L211"/>
    <mergeCell ref="B213:B216"/>
    <mergeCell ref="C213:C216"/>
    <mergeCell ref="D213:D216"/>
    <mergeCell ref="E213:E216"/>
    <mergeCell ref="K213:K216"/>
    <mergeCell ref="L213:L216"/>
    <mergeCell ref="F217:I217"/>
    <mergeCell ref="A195:B195"/>
    <mergeCell ref="F195:I195"/>
    <mergeCell ref="A197:I197"/>
    <mergeCell ref="J197:L197"/>
    <mergeCell ref="M197:N197"/>
    <mergeCell ref="A198:D198"/>
    <mergeCell ref="E198:I198"/>
    <mergeCell ref="J198:L198"/>
    <mergeCell ref="E199:I199"/>
    <mergeCell ref="J199:L199"/>
    <mergeCell ref="E174:I174"/>
    <mergeCell ref="J175:K175"/>
    <mergeCell ref="A176:A191"/>
    <mergeCell ref="B176:B179"/>
    <mergeCell ref="C176:C179"/>
    <mergeCell ref="D176:D179"/>
    <mergeCell ref="E176:E179"/>
    <mergeCell ref="K176:K179"/>
    <mergeCell ref="L176:L179"/>
    <mergeCell ref="B181:B184"/>
    <mergeCell ref="C181:C184"/>
    <mergeCell ref="D181:D184"/>
    <mergeCell ref="E181:E184"/>
    <mergeCell ref="K181:K184"/>
    <mergeCell ref="L181:L184"/>
    <mergeCell ref="B186:B189"/>
    <mergeCell ref="C186:C189"/>
    <mergeCell ref="D186:D189"/>
    <mergeCell ref="E186:E189"/>
    <mergeCell ref="K186:K189"/>
    <mergeCell ref="L186:L189"/>
    <mergeCell ref="A170:I170"/>
    <mergeCell ref="M170:N170"/>
    <mergeCell ref="A171:D171"/>
    <mergeCell ref="E171:I171"/>
    <mergeCell ref="J171:L171"/>
    <mergeCell ref="E172:I172"/>
    <mergeCell ref="J172:L172"/>
    <mergeCell ref="E173:I173"/>
    <mergeCell ref="J173:L173"/>
    <mergeCell ref="E146:I146"/>
    <mergeCell ref="J146:L146"/>
    <mergeCell ref="E147:I147"/>
    <mergeCell ref="J148:K148"/>
    <mergeCell ref="A149:A164"/>
    <mergeCell ref="B149:B152"/>
    <mergeCell ref="C149:C152"/>
    <mergeCell ref="D149:D152"/>
    <mergeCell ref="E149:E152"/>
    <mergeCell ref="K149:K152"/>
    <mergeCell ref="L149:L152"/>
    <mergeCell ref="B154:B157"/>
    <mergeCell ref="C154:C157"/>
    <mergeCell ref="D154:D157"/>
    <mergeCell ref="E154:E157"/>
    <mergeCell ref="K154:K157"/>
    <mergeCell ref="L154:L157"/>
    <mergeCell ref="B159:B162"/>
    <mergeCell ref="C159:C162"/>
    <mergeCell ref="D159:D162"/>
    <mergeCell ref="E159:E162"/>
    <mergeCell ref="K159:K162"/>
    <mergeCell ref="L159:L162"/>
    <mergeCell ref="A141:B141"/>
    <mergeCell ref="F141:I141"/>
    <mergeCell ref="A143:I143"/>
    <mergeCell ref="M143:N143"/>
    <mergeCell ref="A144:D144"/>
    <mergeCell ref="E144:I144"/>
    <mergeCell ref="J144:L144"/>
    <mergeCell ref="E145:I145"/>
    <mergeCell ref="J145:L145"/>
    <mergeCell ref="M116:N116"/>
    <mergeCell ref="A117:D117"/>
    <mergeCell ref="E117:I117"/>
    <mergeCell ref="J117:L117"/>
    <mergeCell ref="E118:I118"/>
    <mergeCell ref="J118:L118"/>
    <mergeCell ref="E119:I119"/>
    <mergeCell ref="J119:L119"/>
    <mergeCell ref="E120:I120"/>
    <mergeCell ref="J121:K121"/>
    <mergeCell ref="K122:K125"/>
    <mergeCell ref="L122:L125"/>
    <mergeCell ref="K127:K130"/>
    <mergeCell ref="L127:L130"/>
    <mergeCell ref="B122:B125"/>
    <mergeCell ref="C122:C125"/>
    <mergeCell ref="D122:D125"/>
    <mergeCell ref="E122:E125"/>
    <mergeCell ref="A122:A137"/>
    <mergeCell ref="B127:B130"/>
    <mergeCell ref="C127:C130"/>
    <mergeCell ref="D127:D130"/>
    <mergeCell ref="A112:B112"/>
    <mergeCell ref="F112:I112"/>
    <mergeCell ref="A113:B113"/>
    <mergeCell ref="F113:I113"/>
    <mergeCell ref="A114:B114"/>
    <mergeCell ref="F114:I114"/>
    <mergeCell ref="A116:I116"/>
    <mergeCell ref="A87:B87"/>
    <mergeCell ref="F87:I87"/>
    <mergeCell ref="A89:I89"/>
    <mergeCell ref="M89:N89"/>
    <mergeCell ref="A90:D90"/>
    <mergeCell ref="E90:I90"/>
    <mergeCell ref="J90:L90"/>
    <mergeCell ref="E91:I91"/>
    <mergeCell ref="J91:L91"/>
    <mergeCell ref="J94:K94"/>
    <mergeCell ref="L105:L108"/>
    <mergeCell ref="J92:L92"/>
    <mergeCell ref="F54:I54"/>
    <mergeCell ref="F81:I81"/>
    <mergeCell ref="F108:I108"/>
    <mergeCell ref="F135:I135"/>
    <mergeCell ref="F131:I131"/>
    <mergeCell ref="F132:I132"/>
    <mergeCell ref="F133:I133"/>
    <mergeCell ref="F134:I134"/>
    <mergeCell ref="F104:I104"/>
    <mergeCell ref="F105:I105"/>
    <mergeCell ref="F106:I106"/>
    <mergeCell ref="F127:I127"/>
    <mergeCell ref="F128:I128"/>
    <mergeCell ref="F129:I129"/>
    <mergeCell ref="F130:I130"/>
    <mergeCell ref="F122:I122"/>
    <mergeCell ref="F123:I123"/>
    <mergeCell ref="F124:I124"/>
    <mergeCell ref="F125:I125"/>
    <mergeCell ref="F121:I121"/>
    <mergeCell ref="F126:I126"/>
    <mergeCell ref="F94:I94"/>
    <mergeCell ref="E92:I92"/>
    <mergeCell ref="E93:I93"/>
    <mergeCell ref="F99:I99"/>
    <mergeCell ref="A62:I62"/>
    <mergeCell ref="A63:D63"/>
    <mergeCell ref="E63:I63"/>
    <mergeCell ref="D51:D54"/>
    <mergeCell ref="E51:E54"/>
    <mergeCell ref="A111:B111"/>
    <mergeCell ref="F111:I111"/>
    <mergeCell ref="E127:E130"/>
    <mergeCell ref="B132:B135"/>
    <mergeCell ref="C132:C135"/>
    <mergeCell ref="D132:D135"/>
    <mergeCell ref="E132:E135"/>
    <mergeCell ref="A95:A110"/>
    <mergeCell ref="B95:B98"/>
    <mergeCell ref="C95:C98"/>
    <mergeCell ref="D95:D98"/>
    <mergeCell ref="E95:E98"/>
    <mergeCell ref="K95:K98"/>
    <mergeCell ref="L95:L98"/>
    <mergeCell ref="B100:B103"/>
    <mergeCell ref="C100:C103"/>
    <mergeCell ref="D100:D103"/>
    <mergeCell ref="E100:E103"/>
    <mergeCell ref="K100:K103"/>
    <mergeCell ref="L100:L103"/>
    <mergeCell ref="F107:I107"/>
    <mergeCell ref="F100:I100"/>
    <mergeCell ref="F101:I101"/>
    <mergeCell ref="F102:I102"/>
    <mergeCell ref="F103:I103"/>
    <mergeCell ref="F95:I95"/>
    <mergeCell ref="F96:I96"/>
    <mergeCell ref="F97:I97"/>
    <mergeCell ref="F98:I98"/>
    <mergeCell ref="B105:B108"/>
    <mergeCell ref="C105:C108"/>
    <mergeCell ref="D105:D108"/>
    <mergeCell ref="E105:E108"/>
    <mergeCell ref="K105:K108"/>
    <mergeCell ref="E68:E71"/>
    <mergeCell ref="K68:K71"/>
    <mergeCell ref="L68:L71"/>
    <mergeCell ref="B73:B76"/>
    <mergeCell ref="C73:C76"/>
    <mergeCell ref="D73:D76"/>
    <mergeCell ref="E73:E76"/>
    <mergeCell ref="K73:K76"/>
    <mergeCell ref="F78:I78"/>
    <mergeCell ref="F79:I79"/>
    <mergeCell ref="F80:I80"/>
    <mergeCell ref="F73:I73"/>
    <mergeCell ref="F74:I74"/>
    <mergeCell ref="F75:I75"/>
    <mergeCell ref="F76:I76"/>
    <mergeCell ref="L73:L76"/>
    <mergeCell ref="B78:B81"/>
    <mergeCell ref="C78:C81"/>
    <mergeCell ref="D78:D81"/>
    <mergeCell ref="E78:E81"/>
    <mergeCell ref="K78:K81"/>
    <mergeCell ref="L78:L81"/>
    <mergeCell ref="F68:I68"/>
    <mergeCell ref="F69:I69"/>
    <mergeCell ref="F70:I70"/>
    <mergeCell ref="F71:I71"/>
    <mergeCell ref="J65:L65"/>
    <mergeCell ref="E66:I66"/>
    <mergeCell ref="J67:K67"/>
    <mergeCell ref="F67:I67"/>
    <mergeCell ref="F72:I72"/>
    <mergeCell ref="F77:I77"/>
    <mergeCell ref="A41:A56"/>
    <mergeCell ref="B41:B44"/>
    <mergeCell ref="C41:C44"/>
    <mergeCell ref="D41:D44"/>
    <mergeCell ref="E41:E44"/>
    <mergeCell ref="K41:K44"/>
    <mergeCell ref="L41:L44"/>
    <mergeCell ref="B46:B49"/>
    <mergeCell ref="C46:C49"/>
    <mergeCell ref="D46:D49"/>
    <mergeCell ref="E46:E49"/>
    <mergeCell ref="K46:K49"/>
    <mergeCell ref="F51:I51"/>
    <mergeCell ref="F52:I52"/>
    <mergeCell ref="F53:I53"/>
    <mergeCell ref="F46:I46"/>
    <mergeCell ref="F47:I47"/>
    <mergeCell ref="F48:I48"/>
    <mergeCell ref="F49:I49"/>
    <mergeCell ref="L46:L49"/>
    <mergeCell ref="B51:B54"/>
    <mergeCell ref="C51:C54"/>
    <mergeCell ref="A68:A83"/>
    <mergeCell ref="B68:B71"/>
    <mergeCell ref="C68:C71"/>
    <mergeCell ref="D68:D71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K51:K54"/>
    <mergeCell ref="L51:L54"/>
    <mergeCell ref="F41:I41"/>
    <mergeCell ref="F42:I42"/>
    <mergeCell ref="F43:I43"/>
    <mergeCell ref="F44:I44"/>
    <mergeCell ref="A35:I35"/>
    <mergeCell ref="A36:D36"/>
    <mergeCell ref="E36:I36"/>
    <mergeCell ref="J36:L36"/>
    <mergeCell ref="E37:I37"/>
    <mergeCell ref="J37:L37"/>
    <mergeCell ref="E38:I38"/>
    <mergeCell ref="J38:L38"/>
    <mergeCell ref="E39:I39"/>
    <mergeCell ref="J40:K40"/>
    <mergeCell ref="F40:I40"/>
    <mergeCell ref="F45:I45"/>
    <mergeCell ref="F50:I50"/>
    <mergeCell ref="J63:L63"/>
    <mergeCell ref="E64:I64"/>
    <mergeCell ref="J64:L64"/>
    <mergeCell ref="E65:I65"/>
    <mergeCell ref="A192:B192"/>
    <mergeCell ref="F192:I192"/>
    <mergeCell ref="A193:B193"/>
    <mergeCell ref="F193:I193"/>
    <mergeCell ref="A194:B194"/>
    <mergeCell ref="F194:I194"/>
    <mergeCell ref="F202:I202"/>
    <mergeCell ref="F203:I203"/>
    <mergeCell ref="F204:I204"/>
    <mergeCell ref="F205:I205"/>
    <mergeCell ref="F206:I206"/>
    <mergeCell ref="F207:I207"/>
    <mergeCell ref="F215:I215"/>
    <mergeCell ref="F159:I159"/>
    <mergeCell ref="F160:I160"/>
    <mergeCell ref="F161:I161"/>
    <mergeCell ref="F162:I162"/>
    <mergeCell ref="A165:B165"/>
    <mergeCell ref="F165:I165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68:I168"/>
    <mergeCell ref="F216:I216"/>
    <mergeCell ref="F208:I208"/>
    <mergeCell ref="F209:I209"/>
    <mergeCell ref="F210:I210"/>
    <mergeCell ref="F211:I211"/>
    <mergeCell ref="F212:I212"/>
    <mergeCell ref="F213:I213"/>
    <mergeCell ref="F214:I214"/>
    <mergeCell ref="F218:I218"/>
    <mergeCell ref="A219:B219"/>
    <mergeCell ref="F219:I219"/>
    <mergeCell ref="A220:B220"/>
    <mergeCell ref="F220:I220"/>
    <mergeCell ref="A221:B221"/>
    <mergeCell ref="F221:I221"/>
    <mergeCell ref="F229:I229"/>
    <mergeCell ref="F230:I230"/>
    <mergeCell ref="A222:B222"/>
    <mergeCell ref="F222:I222"/>
    <mergeCell ref="A224:I224"/>
    <mergeCell ref="E227:I227"/>
    <mergeCell ref="F239:I239"/>
    <mergeCell ref="F240:I240"/>
    <mergeCell ref="F241:I241"/>
    <mergeCell ref="F242:I242"/>
    <mergeCell ref="F243:I243"/>
    <mergeCell ref="M35:N35"/>
    <mergeCell ref="A57:B57"/>
    <mergeCell ref="F57:I57"/>
    <mergeCell ref="A58:B58"/>
    <mergeCell ref="F58:I58"/>
    <mergeCell ref="A59:B59"/>
    <mergeCell ref="F59:I59"/>
    <mergeCell ref="A60:B60"/>
    <mergeCell ref="F60:I60"/>
    <mergeCell ref="M62:N62"/>
    <mergeCell ref="A84:B84"/>
    <mergeCell ref="F84:I84"/>
    <mergeCell ref="A85:B85"/>
    <mergeCell ref="F85:I85"/>
    <mergeCell ref="J116:L116"/>
    <mergeCell ref="K132:K135"/>
    <mergeCell ref="L132:L135"/>
    <mergeCell ref="F136:I136"/>
    <mergeCell ref="F137:I137"/>
    <mergeCell ref="J143:L143"/>
    <mergeCell ref="F163:I163"/>
    <mergeCell ref="F164:I164"/>
    <mergeCell ref="A166:B166"/>
    <mergeCell ref="F166:I166"/>
    <mergeCell ref="A167:B167"/>
    <mergeCell ref="F167:I167"/>
    <mergeCell ref="A168:B168"/>
    <mergeCell ref="A5:I5"/>
    <mergeCell ref="J5:L5"/>
    <mergeCell ref="M5:N5"/>
    <mergeCell ref="A6:D6"/>
    <mergeCell ref="E6:I6"/>
    <mergeCell ref="J6:L6"/>
    <mergeCell ref="E7:I7"/>
    <mergeCell ref="J7:L7"/>
    <mergeCell ref="E8:I8"/>
    <mergeCell ref="J8:L8"/>
    <mergeCell ref="E9:I9"/>
    <mergeCell ref="F10:I10"/>
    <mergeCell ref="J10:K10"/>
    <mergeCell ref="A11:A26"/>
    <mergeCell ref="B11:B14"/>
    <mergeCell ref="C11:C14"/>
    <mergeCell ref="D11:D14"/>
    <mergeCell ref="E11:E14"/>
    <mergeCell ref="F11:I11"/>
    <mergeCell ref="K11:K14"/>
    <mergeCell ref="L11:L14"/>
    <mergeCell ref="F12:I12"/>
    <mergeCell ref="F13:I13"/>
    <mergeCell ref="F14:I14"/>
    <mergeCell ref="F15:I15"/>
    <mergeCell ref="B16:B19"/>
    <mergeCell ref="C16:C19"/>
    <mergeCell ref="D16:D19"/>
    <mergeCell ref="E16:E19"/>
    <mergeCell ref="F16:I16"/>
    <mergeCell ref="K16:K19"/>
    <mergeCell ref="L16:L19"/>
    <mergeCell ref="F17:I17"/>
    <mergeCell ref="F18:I18"/>
    <mergeCell ref="F19:I19"/>
    <mergeCell ref="F20:I20"/>
    <mergeCell ref="B21:B24"/>
    <mergeCell ref="C21:C24"/>
    <mergeCell ref="D21:D24"/>
    <mergeCell ref="E21:E24"/>
    <mergeCell ref="F21:I21"/>
    <mergeCell ref="K21:K24"/>
    <mergeCell ref="L21:L24"/>
    <mergeCell ref="F22:I22"/>
    <mergeCell ref="F23:I23"/>
    <mergeCell ref="F24:I24"/>
    <mergeCell ref="F25:I25"/>
    <mergeCell ref="F26:I26"/>
    <mergeCell ref="A27:B27"/>
    <mergeCell ref="F27:I27"/>
    <mergeCell ref="J170:L170"/>
    <mergeCell ref="F190:I190"/>
    <mergeCell ref="F191:I191"/>
    <mergeCell ref="A28:B28"/>
    <mergeCell ref="F28:I28"/>
    <mergeCell ref="A29:B29"/>
    <mergeCell ref="F29:I29"/>
    <mergeCell ref="A30:B30"/>
    <mergeCell ref="F30:I30"/>
    <mergeCell ref="J35:L35"/>
    <mergeCell ref="F55:I55"/>
    <mergeCell ref="F56:I56"/>
    <mergeCell ref="J62:L62"/>
    <mergeCell ref="F82:I82"/>
    <mergeCell ref="F83:I83"/>
    <mergeCell ref="A86:B86"/>
    <mergeCell ref="F86:I86"/>
    <mergeCell ref="J89:L89"/>
    <mergeCell ref="F109:I109"/>
    <mergeCell ref="F110:I110"/>
    <mergeCell ref="F186:I186"/>
    <mergeCell ref="F187:I187"/>
    <mergeCell ref="F188:I188"/>
    <mergeCell ref="F189:I189"/>
    <mergeCell ref="A138:B138"/>
    <mergeCell ref="F138:I138"/>
    <mergeCell ref="A139:B139"/>
    <mergeCell ref="F139:I139"/>
    <mergeCell ref="A140:B140"/>
    <mergeCell ref="F140:I140"/>
    <mergeCell ref="F148:I148"/>
    <mergeCell ref="F149:I1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="70" zoomScaleNormal="70" workbookViewId="0">
      <selection activeCell="H36" sqref="H36"/>
    </sheetView>
  </sheetViews>
  <sheetFormatPr defaultColWidth="14.85546875" defaultRowHeight="18.75" x14ac:dyDescent="0.3"/>
  <cols>
    <col min="1" max="1" width="4" style="78" bestFit="1" customWidth="1"/>
    <col min="2" max="6" width="22.7109375" style="76" customWidth="1"/>
    <col min="7" max="16384" width="14.85546875" style="76"/>
  </cols>
  <sheetData>
    <row r="1" spans="1:6" x14ac:dyDescent="0.3">
      <c r="A1" s="321" t="s">
        <v>624</v>
      </c>
      <c r="B1" s="322"/>
      <c r="C1" s="322"/>
      <c r="D1" s="322"/>
      <c r="E1" s="322"/>
      <c r="F1" s="323"/>
    </row>
    <row r="2" spans="1:6" x14ac:dyDescent="0.3">
      <c r="A2" s="77"/>
      <c r="B2" s="77" t="s">
        <v>572</v>
      </c>
      <c r="C2" s="77" t="s">
        <v>573</v>
      </c>
      <c r="D2" s="77" t="s">
        <v>574</v>
      </c>
      <c r="E2" s="77" t="s">
        <v>575</v>
      </c>
      <c r="F2" s="77" t="s">
        <v>576</v>
      </c>
    </row>
    <row r="3" spans="1:6" x14ac:dyDescent="0.3">
      <c r="A3" s="77">
        <v>1</v>
      </c>
      <c r="B3" s="207">
        <v>0</v>
      </c>
      <c r="C3" s="207">
        <v>8.3333333333333329E-2</v>
      </c>
      <c r="D3" s="80">
        <v>0.6</v>
      </c>
      <c r="E3" s="80">
        <v>2</v>
      </c>
      <c r="F3" s="80">
        <f>D3*E3</f>
        <v>1.2</v>
      </c>
    </row>
    <row r="4" spans="1:6" x14ac:dyDescent="0.3">
      <c r="A4" s="77">
        <v>2</v>
      </c>
      <c r="B4" s="207">
        <v>8.3333333333333329E-2</v>
      </c>
      <c r="C4" s="207">
        <v>0.29166666666666669</v>
      </c>
      <c r="D4" s="80">
        <v>0.45</v>
      </c>
      <c r="E4" s="80">
        <v>5</v>
      </c>
      <c r="F4" s="80">
        <f t="shared" ref="F4:F7" si="0">D4*E4</f>
        <v>2.25</v>
      </c>
    </row>
    <row r="5" spans="1:6" x14ac:dyDescent="0.3">
      <c r="A5" s="77">
        <v>3</v>
      </c>
      <c r="B5" s="207">
        <v>0.29166666666666669</v>
      </c>
      <c r="C5" s="207">
        <v>0.75</v>
      </c>
      <c r="D5" s="80">
        <v>0.6</v>
      </c>
      <c r="E5" s="80">
        <v>11</v>
      </c>
      <c r="F5" s="80">
        <f t="shared" si="0"/>
        <v>6.6</v>
      </c>
    </row>
    <row r="6" spans="1:6" x14ac:dyDescent="0.3">
      <c r="A6" s="77">
        <v>4</v>
      </c>
      <c r="B6" s="207">
        <v>0.75</v>
      </c>
      <c r="C6" s="207">
        <v>0.83333333333333337</v>
      </c>
      <c r="D6" s="80">
        <v>0.75</v>
      </c>
      <c r="E6" s="80">
        <v>2</v>
      </c>
      <c r="F6" s="80">
        <f t="shared" si="0"/>
        <v>1.5</v>
      </c>
    </row>
    <row r="7" spans="1:6" x14ac:dyDescent="0.3">
      <c r="A7" s="77">
        <v>5</v>
      </c>
      <c r="B7" s="207">
        <v>0.83333333333333337</v>
      </c>
      <c r="C7" s="207">
        <v>0</v>
      </c>
      <c r="D7" s="80">
        <v>0.6</v>
      </c>
      <c r="E7" s="80">
        <v>4</v>
      </c>
      <c r="F7" s="80">
        <f t="shared" si="0"/>
        <v>2.4</v>
      </c>
    </row>
    <row r="8" spans="1:6" x14ac:dyDescent="0.3">
      <c r="A8" s="77"/>
      <c r="B8" s="81"/>
      <c r="C8" s="81"/>
      <c r="D8" s="81"/>
      <c r="E8" s="80">
        <f>SUM(E3:E7)</f>
        <v>24</v>
      </c>
      <c r="F8" s="82">
        <f>SUM(F3:F7)</f>
        <v>13.950000000000001</v>
      </c>
    </row>
    <row r="13" spans="1:6" x14ac:dyDescent="0.3">
      <c r="A13" s="321" t="s">
        <v>625</v>
      </c>
      <c r="B13" s="322"/>
      <c r="C13" s="322"/>
      <c r="D13" s="322"/>
      <c r="E13" s="322"/>
      <c r="F13" s="323"/>
    </row>
    <row r="14" spans="1:6" x14ac:dyDescent="0.3">
      <c r="A14" s="77"/>
      <c r="B14" s="77" t="s">
        <v>572</v>
      </c>
      <c r="C14" s="77" t="s">
        <v>573</v>
      </c>
      <c r="D14" s="77" t="s">
        <v>574</v>
      </c>
      <c r="E14" s="77" t="s">
        <v>575</v>
      </c>
      <c r="F14" s="77" t="s">
        <v>576</v>
      </c>
    </row>
    <row r="15" spans="1:6" x14ac:dyDescent="0.3">
      <c r="A15" s="77">
        <v>1</v>
      </c>
      <c r="B15" s="79"/>
      <c r="C15" s="79"/>
      <c r="D15" s="80"/>
      <c r="E15" s="80"/>
      <c r="F15" s="80">
        <f>D15*E15</f>
        <v>0</v>
      </c>
    </row>
    <row r="16" spans="1:6" x14ac:dyDescent="0.3">
      <c r="A16" s="77">
        <v>2</v>
      </c>
      <c r="B16" s="79"/>
      <c r="C16" s="79"/>
      <c r="D16" s="80"/>
      <c r="E16" s="80"/>
      <c r="F16" s="80">
        <f t="shared" ref="F16:F30" si="1">D16*E16</f>
        <v>0</v>
      </c>
    </row>
    <row r="17" spans="1:6" x14ac:dyDescent="0.3">
      <c r="A17" s="77">
        <v>3</v>
      </c>
      <c r="B17" s="79"/>
      <c r="C17" s="79"/>
      <c r="D17" s="80"/>
      <c r="E17" s="80"/>
      <c r="F17" s="80">
        <f t="shared" si="1"/>
        <v>0</v>
      </c>
    </row>
    <row r="18" spans="1:6" x14ac:dyDescent="0.3">
      <c r="A18" s="77">
        <v>4</v>
      </c>
      <c r="B18" s="79"/>
      <c r="C18" s="79"/>
      <c r="D18" s="80"/>
      <c r="E18" s="80"/>
      <c r="F18" s="80">
        <f t="shared" si="1"/>
        <v>0</v>
      </c>
    </row>
    <row r="19" spans="1:6" x14ac:dyDescent="0.3">
      <c r="A19" s="77">
        <v>5</v>
      </c>
      <c r="B19" s="79"/>
      <c r="C19" s="79"/>
      <c r="D19" s="80"/>
      <c r="E19" s="80"/>
      <c r="F19" s="80">
        <f t="shared" si="1"/>
        <v>0</v>
      </c>
    </row>
    <row r="20" spans="1:6" x14ac:dyDescent="0.3">
      <c r="A20" s="77">
        <v>6</v>
      </c>
      <c r="B20" s="79"/>
      <c r="C20" s="79"/>
      <c r="D20" s="80"/>
      <c r="E20" s="80"/>
      <c r="F20" s="80">
        <f t="shared" si="1"/>
        <v>0</v>
      </c>
    </row>
    <row r="21" spans="1:6" x14ac:dyDescent="0.3">
      <c r="A21" s="77">
        <v>7</v>
      </c>
      <c r="B21" s="79"/>
      <c r="C21" s="79"/>
      <c r="D21" s="80"/>
      <c r="E21" s="80"/>
      <c r="F21" s="80">
        <f t="shared" si="1"/>
        <v>0</v>
      </c>
    </row>
    <row r="22" spans="1:6" x14ac:dyDescent="0.3">
      <c r="A22" s="77">
        <v>8</v>
      </c>
      <c r="B22" s="79"/>
      <c r="C22" s="79"/>
      <c r="D22" s="80"/>
      <c r="E22" s="80"/>
      <c r="F22" s="80">
        <f t="shared" si="1"/>
        <v>0</v>
      </c>
    </row>
    <row r="23" spans="1:6" x14ac:dyDescent="0.3">
      <c r="A23" s="77">
        <v>9</v>
      </c>
      <c r="B23" s="79"/>
      <c r="C23" s="79"/>
      <c r="D23" s="80"/>
      <c r="E23" s="80"/>
      <c r="F23" s="80">
        <f t="shared" si="1"/>
        <v>0</v>
      </c>
    </row>
    <row r="24" spans="1:6" x14ac:dyDescent="0.3">
      <c r="A24" s="77">
        <v>10</v>
      </c>
      <c r="B24" s="79"/>
      <c r="C24" s="79"/>
      <c r="D24" s="80"/>
      <c r="E24" s="80"/>
      <c r="F24" s="80">
        <f t="shared" si="1"/>
        <v>0</v>
      </c>
    </row>
    <row r="25" spans="1:6" x14ac:dyDescent="0.3">
      <c r="A25" s="77">
        <v>11</v>
      </c>
      <c r="B25" s="79"/>
      <c r="C25" s="79"/>
      <c r="D25" s="80"/>
      <c r="E25" s="80"/>
      <c r="F25" s="80">
        <f t="shared" si="1"/>
        <v>0</v>
      </c>
    </row>
    <row r="26" spans="1:6" x14ac:dyDescent="0.3">
      <c r="A26" s="77">
        <v>12</v>
      </c>
      <c r="B26" s="79"/>
      <c r="C26" s="79"/>
      <c r="D26" s="80"/>
      <c r="E26" s="80"/>
      <c r="F26" s="80">
        <f t="shared" si="1"/>
        <v>0</v>
      </c>
    </row>
    <row r="27" spans="1:6" x14ac:dyDescent="0.3">
      <c r="A27" s="77">
        <v>13</v>
      </c>
      <c r="B27" s="79"/>
      <c r="C27" s="79"/>
      <c r="D27" s="80"/>
      <c r="E27" s="80"/>
      <c r="F27" s="80">
        <f t="shared" si="1"/>
        <v>0</v>
      </c>
    </row>
    <row r="28" spans="1:6" x14ac:dyDescent="0.3">
      <c r="A28" s="77">
        <v>14</v>
      </c>
      <c r="B28" s="79"/>
      <c r="C28" s="79"/>
      <c r="D28" s="80"/>
      <c r="E28" s="80"/>
      <c r="F28" s="80">
        <f t="shared" si="1"/>
        <v>0</v>
      </c>
    </row>
    <row r="29" spans="1:6" x14ac:dyDescent="0.3">
      <c r="A29" s="77">
        <v>15</v>
      </c>
      <c r="B29" s="79"/>
      <c r="C29" s="79"/>
      <c r="D29" s="80"/>
      <c r="E29" s="80"/>
      <c r="F29" s="80">
        <f t="shared" si="1"/>
        <v>0</v>
      </c>
    </row>
    <row r="30" spans="1:6" x14ac:dyDescent="0.3">
      <c r="A30" s="77">
        <v>16</v>
      </c>
      <c r="B30" s="79"/>
      <c r="C30" s="79"/>
      <c r="D30" s="80"/>
      <c r="E30" s="80"/>
      <c r="F30" s="80">
        <f t="shared" si="1"/>
        <v>0</v>
      </c>
    </row>
    <row r="31" spans="1:6" x14ac:dyDescent="0.3">
      <c r="A31" s="77">
        <v>17</v>
      </c>
      <c r="B31" s="79"/>
      <c r="C31" s="79"/>
      <c r="D31" s="80"/>
      <c r="E31" s="80"/>
      <c r="F31" s="80">
        <f t="shared" ref="F31:F34" si="2">D31*E31</f>
        <v>0</v>
      </c>
    </row>
    <row r="32" spans="1:6" x14ac:dyDescent="0.3">
      <c r="A32" s="77">
        <v>18</v>
      </c>
      <c r="B32" s="79"/>
      <c r="C32" s="79"/>
      <c r="D32" s="80"/>
      <c r="E32" s="80"/>
      <c r="F32" s="80">
        <f t="shared" si="2"/>
        <v>0</v>
      </c>
    </row>
    <row r="33" spans="1:6" x14ac:dyDescent="0.3">
      <c r="A33" s="77">
        <v>19</v>
      </c>
      <c r="B33" s="79"/>
      <c r="C33" s="79"/>
      <c r="D33" s="80"/>
      <c r="E33" s="80"/>
      <c r="F33" s="80">
        <f t="shared" si="2"/>
        <v>0</v>
      </c>
    </row>
    <row r="34" spans="1:6" x14ac:dyDescent="0.3">
      <c r="A34" s="77">
        <v>20</v>
      </c>
      <c r="B34" s="79"/>
      <c r="C34" s="79"/>
      <c r="D34" s="80"/>
      <c r="E34" s="80"/>
      <c r="F34" s="80">
        <f t="shared" si="2"/>
        <v>0</v>
      </c>
    </row>
    <row r="35" spans="1:6" x14ac:dyDescent="0.3">
      <c r="A35" s="77"/>
      <c r="B35" s="81"/>
      <c r="C35" s="81"/>
      <c r="D35" s="81"/>
      <c r="E35" s="80">
        <f>SUM(E15:E34)</f>
        <v>0</v>
      </c>
      <c r="F35" s="82">
        <f>SUM(F15:F34)</f>
        <v>0</v>
      </c>
    </row>
    <row r="37" spans="1:6" x14ac:dyDescent="0.3">
      <c r="A37" s="321" t="s">
        <v>626</v>
      </c>
      <c r="B37" s="322"/>
      <c r="C37" s="322"/>
      <c r="D37" s="322"/>
      <c r="E37" s="322"/>
      <c r="F37" s="323"/>
    </row>
    <row r="38" spans="1:6" x14ac:dyDescent="0.3">
      <c r="A38" s="77"/>
      <c r="B38" s="77" t="s">
        <v>572</v>
      </c>
      <c r="C38" s="77" t="s">
        <v>573</v>
      </c>
      <c r="D38" s="77" t="s">
        <v>574</v>
      </c>
      <c r="E38" s="77" t="s">
        <v>575</v>
      </c>
      <c r="F38" s="77" t="s">
        <v>576</v>
      </c>
    </row>
    <row r="39" spans="1:6" x14ac:dyDescent="0.3">
      <c r="A39" s="77">
        <v>1</v>
      </c>
      <c r="B39" s="79"/>
      <c r="C39" s="79"/>
      <c r="D39" s="80"/>
      <c r="E39" s="80"/>
      <c r="F39" s="80">
        <f>D39*E39</f>
        <v>0</v>
      </c>
    </row>
    <row r="40" spans="1:6" x14ac:dyDescent="0.3">
      <c r="A40" s="77">
        <v>2</v>
      </c>
      <c r="B40" s="79"/>
      <c r="C40" s="79"/>
      <c r="D40" s="80"/>
      <c r="E40" s="80"/>
      <c r="F40" s="80">
        <f t="shared" ref="F40:F58" si="3">D40*E40</f>
        <v>0</v>
      </c>
    </row>
    <row r="41" spans="1:6" x14ac:dyDescent="0.3">
      <c r="A41" s="77">
        <v>3</v>
      </c>
      <c r="B41" s="79"/>
      <c r="C41" s="79"/>
      <c r="D41" s="80"/>
      <c r="E41" s="80"/>
      <c r="F41" s="80">
        <f t="shared" si="3"/>
        <v>0</v>
      </c>
    </row>
    <row r="42" spans="1:6" x14ac:dyDescent="0.3">
      <c r="A42" s="77">
        <v>4</v>
      </c>
      <c r="B42" s="79"/>
      <c r="C42" s="79"/>
      <c r="D42" s="80"/>
      <c r="E42" s="80"/>
      <c r="F42" s="80">
        <f t="shared" si="3"/>
        <v>0</v>
      </c>
    </row>
    <row r="43" spans="1:6" x14ac:dyDescent="0.3">
      <c r="A43" s="77">
        <v>5</v>
      </c>
      <c r="B43" s="79"/>
      <c r="C43" s="79"/>
      <c r="D43" s="80"/>
      <c r="E43" s="80"/>
      <c r="F43" s="80">
        <f t="shared" si="3"/>
        <v>0</v>
      </c>
    </row>
    <row r="44" spans="1:6" x14ac:dyDescent="0.3">
      <c r="A44" s="77">
        <v>6</v>
      </c>
      <c r="B44" s="79"/>
      <c r="C44" s="79"/>
      <c r="D44" s="80"/>
      <c r="E44" s="80"/>
      <c r="F44" s="80">
        <f t="shared" si="3"/>
        <v>0</v>
      </c>
    </row>
    <row r="45" spans="1:6" x14ac:dyDescent="0.3">
      <c r="A45" s="77">
        <v>7</v>
      </c>
      <c r="B45" s="79"/>
      <c r="C45" s="79"/>
      <c r="D45" s="80"/>
      <c r="E45" s="80"/>
      <c r="F45" s="80">
        <f t="shared" si="3"/>
        <v>0</v>
      </c>
    </row>
    <row r="46" spans="1:6" x14ac:dyDescent="0.3">
      <c r="A46" s="77">
        <v>8</v>
      </c>
      <c r="B46" s="79"/>
      <c r="C46" s="79"/>
      <c r="D46" s="80"/>
      <c r="E46" s="80"/>
      <c r="F46" s="80">
        <f t="shared" si="3"/>
        <v>0</v>
      </c>
    </row>
    <row r="47" spans="1:6" x14ac:dyDescent="0.3">
      <c r="A47" s="77">
        <v>9</v>
      </c>
      <c r="B47" s="79"/>
      <c r="C47" s="79"/>
      <c r="D47" s="80"/>
      <c r="E47" s="80"/>
      <c r="F47" s="80">
        <f t="shared" si="3"/>
        <v>0</v>
      </c>
    </row>
    <row r="48" spans="1:6" x14ac:dyDescent="0.3">
      <c r="A48" s="77">
        <v>10</v>
      </c>
      <c r="B48" s="79"/>
      <c r="C48" s="79"/>
      <c r="D48" s="80"/>
      <c r="E48" s="80"/>
      <c r="F48" s="80">
        <f t="shared" si="3"/>
        <v>0</v>
      </c>
    </row>
    <row r="49" spans="1:6" x14ac:dyDescent="0.3">
      <c r="A49" s="77">
        <v>11</v>
      </c>
      <c r="B49" s="79"/>
      <c r="C49" s="79"/>
      <c r="D49" s="80"/>
      <c r="E49" s="80"/>
      <c r="F49" s="80">
        <f t="shared" si="3"/>
        <v>0</v>
      </c>
    </row>
    <row r="50" spans="1:6" x14ac:dyDescent="0.3">
      <c r="A50" s="77">
        <v>12</v>
      </c>
      <c r="B50" s="79"/>
      <c r="C50" s="79"/>
      <c r="D50" s="80"/>
      <c r="E50" s="80"/>
      <c r="F50" s="80">
        <f t="shared" si="3"/>
        <v>0</v>
      </c>
    </row>
    <row r="51" spans="1:6" x14ac:dyDescent="0.3">
      <c r="A51" s="77">
        <v>13</v>
      </c>
      <c r="B51" s="79"/>
      <c r="C51" s="79"/>
      <c r="D51" s="80"/>
      <c r="E51" s="80"/>
      <c r="F51" s="80">
        <f t="shared" si="3"/>
        <v>0</v>
      </c>
    </row>
    <row r="52" spans="1:6" x14ac:dyDescent="0.3">
      <c r="A52" s="77">
        <v>14</v>
      </c>
      <c r="B52" s="79"/>
      <c r="C52" s="79"/>
      <c r="D52" s="80"/>
      <c r="E52" s="80"/>
      <c r="F52" s="80">
        <f t="shared" si="3"/>
        <v>0</v>
      </c>
    </row>
    <row r="53" spans="1:6" x14ac:dyDescent="0.3">
      <c r="A53" s="77">
        <v>15</v>
      </c>
      <c r="B53" s="79"/>
      <c r="C53" s="79"/>
      <c r="D53" s="80"/>
      <c r="E53" s="80"/>
      <c r="F53" s="80">
        <f t="shared" si="3"/>
        <v>0</v>
      </c>
    </row>
    <row r="54" spans="1:6" x14ac:dyDescent="0.3">
      <c r="A54" s="77">
        <v>16</v>
      </c>
      <c r="B54" s="79"/>
      <c r="C54" s="79"/>
      <c r="D54" s="80"/>
      <c r="E54" s="80"/>
      <c r="F54" s="80">
        <f t="shared" si="3"/>
        <v>0</v>
      </c>
    </row>
    <row r="55" spans="1:6" x14ac:dyDescent="0.3">
      <c r="A55" s="77">
        <v>17</v>
      </c>
      <c r="B55" s="79"/>
      <c r="C55" s="79"/>
      <c r="D55" s="80"/>
      <c r="E55" s="80"/>
      <c r="F55" s="80">
        <f t="shared" si="3"/>
        <v>0</v>
      </c>
    </row>
    <row r="56" spans="1:6" x14ac:dyDescent="0.3">
      <c r="A56" s="77">
        <v>18</v>
      </c>
      <c r="B56" s="79"/>
      <c r="C56" s="79"/>
      <c r="D56" s="80"/>
      <c r="E56" s="80"/>
      <c r="F56" s="80">
        <f t="shared" si="3"/>
        <v>0</v>
      </c>
    </row>
    <row r="57" spans="1:6" x14ac:dyDescent="0.3">
      <c r="A57" s="77">
        <v>19</v>
      </c>
      <c r="B57" s="79"/>
      <c r="C57" s="79"/>
      <c r="D57" s="80"/>
      <c r="E57" s="80"/>
      <c r="F57" s="80">
        <f t="shared" si="3"/>
        <v>0</v>
      </c>
    </row>
    <row r="58" spans="1:6" x14ac:dyDescent="0.3">
      <c r="A58" s="77">
        <v>20</v>
      </c>
      <c r="B58" s="79"/>
      <c r="C58" s="79"/>
      <c r="D58" s="80"/>
      <c r="E58" s="80"/>
      <c r="F58" s="80">
        <f t="shared" si="3"/>
        <v>0</v>
      </c>
    </row>
    <row r="59" spans="1:6" x14ac:dyDescent="0.3">
      <c r="A59" s="77"/>
      <c r="B59" s="81"/>
      <c r="C59" s="81"/>
      <c r="D59" s="81"/>
      <c r="E59" s="80">
        <f>SUM(E39:E58)</f>
        <v>0</v>
      </c>
      <c r="F59" s="82">
        <f>SUM(F39:F58)</f>
        <v>0</v>
      </c>
    </row>
    <row r="61" spans="1:6" x14ac:dyDescent="0.3">
      <c r="A61" s="321" t="s">
        <v>626</v>
      </c>
      <c r="B61" s="322"/>
      <c r="C61" s="322"/>
      <c r="D61" s="322"/>
      <c r="E61" s="322"/>
      <c r="F61" s="323"/>
    </row>
    <row r="62" spans="1:6" x14ac:dyDescent="0.3">
      <c r="A62" s="77"/>
      <c r="B62" s="77" t="s">
        <v>572</v>
      </c>
      <c r="C62" s="77" t="s">
        <v>573</v>
      </c>
      <c r="D62" s="77" t="s">
        <v>574</v>
      </c>
      <c r="E62" s="77" t="s">
        <v>575</v>
      </c>
      <c r="F62" s="77" t="s">
        <v>576</v>
      </c>
    </row>
    <row r="63" spans="1:6" x14ac:dyDescent="0.3">
      <c r="A63" s="77">
        <v>1</v>
      </c>
      <c r="B63" s="79"/>
      <c r="C63" s="79"/>
      <c r="D63" s="80"/>
      <c r="E63" s="80"/>
      <c r="F63" s="80">
        <f>D63*E63</f>
        <v>0</v>
      </c>
    </row>
    <row r="64" spans="1:6" x14ac:dyDescent="0.3">
      <c r="A64" s="77">
        <v>2</v>
      </c>
      <c r="B64" s="79"/>
      <c r="C64" s="79"/>
      <c r="D64" s="80"/>
      <c r="E64" s="80"/>
      <c r="F64" s="80">
        <f t="shared" ref="F64:F82" si="4">D64*E64</f>
        <v>0</v>
      </c>
    </row>
    <row r="65" spans="1:6" x14ac:dyDescent="0.3">
      <c r="A65" s="77">
        <v>3</v>
      </c>
      <c r="B65" s="79"/>
      <c r="C65" s="79"/>
      <c r="D65" s="80"/>
      <c r="E65" s="80"/>
      <c r="F65" s="80">
        <f t="shared" si="4"/>
        <v>0</v>
      </c>
    </row>
    <row r="66" spans="1:6" x14ac:dyDescent="0.3">
      <c r="A66" s="77">
        <v>4</v>
      </c>
      <c r="B66" s="79"/>
      <c r="C66" s="79"/>
      <c r="D66" s="80"/>
      <c r="E66" s="80"/>
      <c r="F66" s="80">
        <f t="shared" si="4"/>
        <v>0</v>
      </c>
    </row>
    <row r="67" spans="1:6" x14ac:dyDescent="0.3">
      <c r="A67" s="77">
        <v>5</v>
      </c>
      <c r="B67" s="79"/>
      <c r="C67" s="79"/>
      <c r="D67" s="80"/>
      <c r="E67" s="80"/>
      <c r="F67" s="80">
        <f t="shared" si="4"/>
        <v>0</v>
      </c>
    </row>
    <row r="68" spans="1:6" x14ac:dyDescent="0.3">
      <c r="A68" s="77">
        <v>6</v>
      </c>
      <c r="B68" s="79"/>
      <c r="C68" s="79"/>
      <c r="D68" s="80"/>
      <c r="E68" s="80"/>
      <c r="F68" s="80">
        <f t="shared" si="4"/>
        <v>0</v>
      </c>
    </row>
    <row r="69" spans="1:6" x14ac:dyDescent="0.3">
      <c r="A69" s="77">
        <v>7</v>
      </c>
      <c r="B69" s="79"/>
      <c r="C69" s="79"/>
      <c r="D69" s="80"/>
      <c r="E69" s="80"/>
      <c r="F69" s="80">
        <f t="shared" si="4"/>
        <v>0</v>
      </c>
    </row>
    <row r="70" spans="1:6" x14ac:dyDescent="0.3">
      <c r="A70" s="77">
        <v>8</v>
      </c>
      <c r="B70" s="79"/>
      <c r="C70" s="79"/>
      <c r="D70" s="80"/>
      <c r="E70" s="80"/>
      <c r="F70" s="80">
        <f t="shared" si="4"/>
        <v>0</v>
      </c>
    </row>
    <row r="71" spans="1:6" x14ac:dyDescent="0.3">
      <c r="A71" s="77">
        <v>9</v>
      </c>
      <c r="B71" s="79"/>
      <c r="C71" s="79"/>
      <c r="D71" s="80"/>
      <c r="E71" s="80"/>
      <c r="F71" s="80">
        <f t="shared" si="4"/>
        <v>0</v>
      </c>
    </row>
    <row r="72" spans="1:6" x14ac:dyDescent="0.3">
      <c r="A72" s="77">
        <v>10</v>
      </c>
      <c r="B72" s="79"/>
      <c r="C72" s="79"/>
      <c r="D72" s="80"/>
      <c r="E72" s="80"/>
      <c r="F72" s="80">
        <f t="shared" si="4"/>
        <v>0</v>
      </c>
    </row>
    <row r="73" spans="1:6" x14ac:dyDescent="0.3">
      <c r="A73" s="77">
        <v>11</v>
      </c>
      <c r="B73" s="79"/>
      <c r="C73" s="79"/>
      <c r="D73" s="80"/>
      <c r="E73" s="80"/>
      <c r="F73" s="80">
        <f t="shared" si="4"/>
        <v>0</v>
      </c>
    </row>
    <row r="74" spans="1:6" x14ac:dyDescent="0.3">
      <c r="A74" s="77">
        <v>12</v>
      </c>
      <c r="B74" s="79"/>
      <c r="C74" s="79"/>
      <c r="D74" s="80"/>
      <c r="E74" s="80"/>
      <c r="F74" s="80">
        <f t="shared" si="4"/>
        <v>0</v>
      </c>
    </row>
    <row r="75" spans="1:6" x14ac:dyDescent="0.3">
      <c r="A75" s="77">
        <v>13</v>
      </c>
      <c r="B75" s="79"/>
      <c r="C75" s="79"/>
      <c r="D75" s="80"/>
      <c r="E75" s="80"/>
      <c r="F75" s="80">
        <f t="shared" si="4"/>
        <v>0</v>
      </c>
    </row>
    <row r="76" spans="1:6" x14ac:dyDescent="0.3">
      <c r="A76" s="77">
        <v>14</v>
      </c>
      <c r="B76" s="79"/>
      <c r="C76" s="79"/>
      <c r="D76" s="80"/>
      <c r="E76" s="80"/>
      <c r="F76" s="80">
        <f t="shared" si="4"/>
        <v>0</v>
      </c>
    </row>
    <row r="77" spans="1:6" x14ac:dyDescent="0.3">
      <c r="A77" s="77">
        <v>15</v>
      </c>
      <c r="B77" s="79"/>
      <c r="C77" s="79"/>
      <c r="D77" s="80"/>
      <c r="E77" s="80"/>
      <c r="F77" s="80">
        <f t="shared" si="4"/>
        <v>0</v>
      </c>
    </row>
    <row r="78" spans="1:6" x14ac:dyDescent="0.3">
      <c r="A78" s="77">
        <v>16</v>
      </c>
      <c r="B78" s="79"/>
      <c r="C78" s="79"/>
      <c r="D78" s="80"/>
      <c r="E78" s="80"/>
      <c r="F78" s="80">
        <f t="shared" si="4"/>
        <v>0</v>
      </c>
    </row>
    <row r="79" spans="1:6" x14ac:dyDescent="0.3">
      <c r="A79" s="77">
        <v>17</v>
      </c>
      <c r="B79" s="79"/>
      <c r="C79" s="79"/>
      <c r="D79" s="80"/>
      <c r="E79" s="80"/>
      <c r="F79" s="80">
        <f t="shared" si="4"/>
        <v>0</v>
      </c>
    </row>
    <row r="80" spans="1:6" x14ac:dyDescent="0.3">
      <c r="A80" s="77">
        <v>18</v>
      </c>
      <c r="B80" s="79"/>
      <c r="C80" s="79"/>
      <c r="D80" s="80"/>
      <c r="E80" s="80"/>
      <c r="F80" s="80">
        <f t="shared" si="4"/>
        <v>0</v>
      </c>
    </row>
    <row r="81" spans="1:6" x14ac:dyDescent="0.3">
      <c r="A81" s="77">
        <v>19</v>
      </c>
      <c r="B81" s="79"/>
      <c r="C81" s="79"/>
      <c r="D81" s="80"/>
      <c r="E81" s="80"/>
      <c r="F81" s="80">
        <f t="shared" si="4"/>
        <v>0</v>
      </c>
    </row>
    <row r="82" spans="1:6" x14ac:dyDescent="0.3">
      <c r="A82" s="77">
        <v>20</v>
      </c>
      <c r="B82" s="79"/>
      <c r="C82" s="79"/>
      <c r="D82" s="80"/>
      <c r="E82" s="80"/>
      <c r="F82" s="80">
        <f t="shared" si="4"/>
        <v>0</v>
      </c>
    </row>
    <row r="83" spans="1:6" x14ac:dyDescent="0.3">
      <c r="A83" s="77"/>
      <c r="B83" s="81"/>
      <c r="C83" s="81"/>
      <c r="D83" s="81"/>
      <c r="E83" s="80">
        <f>SUM(E63:E82)</f>
        <v>0</v>
      </c>
      <c r="F83" s="82">
        <f>SUM(F63:F82)</f>
        <v>0</v>
      </c>
    </row>
  </sheetData>
  <mergeCells count="4">
    <mergeCell ref="A61:F61"/>
    <mergeCell ref="A1:F1"/>
    <mergeCell ref="A13:F13"/>
    <mergeCell ref="A37:F3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="80" zoomScaleNormal="80" workbookViewId="0">
      <selection sqref="A1:C1"/>
    </sheetView>
  </sheetViews>
  <sheetFormatPr defaultRowHeight="15" x14ac:dyDescent="0.25"/>
  <cols>
    <col min="1" max="1" width="4" bestFit="1" customWidth="1"/>
    <col min="2" max="2" width="25.85546875" customWidth="1"/>
    <col min="3" max="3" width="22.85546875" customWidth="1"/>
  </cols>
  <sheetData>
    <row r="1" spans="1:3" ht="18.75" x14ac:dyDescent="0.3">
      <c r="A1" s="324" t="s">
        <v>629</v>
      </c>
      <c r="B1" s="325"/>
      <c r="C1" s="326"/>
    </row>
    <row r="2" spans="1:3" ht="18.75" x14ac:dyDescent="0.3">
      <c r="A2" s="209"/>
      <c r="B2" s="77" t="s">
        <v>627</v>
      </c>
      <c r="C2" s="210" t="s">
        <v>628</v>
      </c>
    </row>
    <row r="3" spans="1:3" ht="18.75" x14ac:dyDescent="0.3">
      <c r="A3" s="209">
        <v>1</v>
      </c>
      <c r="B3" s="208">
        <v>41257</v>
      </c>
      <c r="C3" s="211">
        <v>6.5</v>
      </c>
    </row>
    <row r="4" spans="1:3" ht="18.75" x14ac:dyDescent="0.3">
      <c r="A4" s="209">
        <v>2</v>
      </c>
      <c r="B4" s="208">
        <v>41708</v>
      </c>
      <c r="C4" s="211">
        <v>6.8</v>
      </c>
    </row>
    <row r="5" spans="1:3" ht="18.75" x14ac:dyDescent="0.3">
      <c r="A5" s="209">
        <v>3</v>
      </c>
      <c r="B5" s="208">
        <v>41942</v>
      </c>
      <c r="C5" s="211">
        <v>5.5</v>
      </c>
    </row>
    <row r="6" spans="1:3" ht="18.75" x14ac:dyDescent="0.3">
      <c r="A6" s="209">
        <v>4</v>
      </c>
      <c r="B6" s="208">
        <v>42023</v>
      </c>
      <c r="C6" s="211">
        <v>6.2</v>
      </c>
    </row>
    <row r="7" spans="1:3" ht="18.75" x14ac:dyDescent="0.3">
      <c r="A7" s="209">
        <v>5</v>
      </c>
      <c r="B7" s="208">
        <v>42327</v>
      </c>
      <c r="C7" s="211">
        <v>7.6</v>
      </c>
    </row>
    <row r="8" spans="1:3" ht="18.75" x14ac:dyDescent="0.3">
      <c r="A8" s="209">
        <v>6</v>
      </c>
      <c r="B8" s="208">
        <v>42465</v>
      </c>
      <c r="C8" s="211">
        <v>6.6</v>
      </c>
    </row>
    <row r="9" spans="1:3" ht="18.75" x14ac:dyDescent="0.3">
      <c r="A9" s="209">
        <v>7</v>
      </c>
      <c r="B9" s="208">
        <v>42636</v>
      </c>
      <c r="C9" s="211">
        <v>6.5</v>
      </c>
    </row>
    <row r="10" spans="1:3" ht="15.75" thickBot="1" x14ac:dyDescent="0.3"/>
    <row r="11" spans="1:3" ht="19.5" thickBot="1" x14ac:dyDescent="0.35">
      <c r="B11" s="215" t="s">
        <v>239</v>
      </c>
      <c r="C11" s="216">
        <f>(SUM(C3:C9))/7</f>
        <v>6.5285714285714294</v>
      </c>
    </row>
    <row r="16" spans="1:3" ht="15.75" thickBot="1" x14ac:dyDescent="0.3"/>
    <row r="17" spans="1:3" ht="18.75" x14ac:dyDescent="0.3">
      <c r="A17" s="324" t="s">
        <v>629</v>
      </c>
      <c r="B17" s="325"/>
      <c r="C17" s="326"/>
    </row>
    <row r="18" spans="1:3" ht="18.75" x14ac:dyDescent="0.3">
      <c r="A18" s="209"/>
      <c r="B18" s="77" t="s">
        <v>627</v>
      </c>
      <c r="C18" s="210" t="s">
        <v>628</v>
      </c>
    </row>
    <row r="19" spans="1:3" ht="18.75" x14ac:dyDescent="0.3">
      <c r="A19" s="209">
        <v>1</v>
      </c>
      <c r="B19" s="208"/>
      <c r="C19" s="211"/>
    </row>
    <row r="20" spans="1:3" ht="18.75" x14ac:dyDescent="0.3">
      <c r="A20" s="209">
        <v>2</v>
      </c>
      <c r="B20" s="208"/>
      <c r="C20" s="211"/>
    </row>
    <row r="21" spans="1:3" ht="18.75" x14ac:dyDescent="0.3">
      <c r="A21" s="209">
        <v>3</v>
      </c>
      <c r="B21" s="208"/>
      <c r="C21" s="211"/>
    </row>
    <row r="22" spans="1:3" ht="18.75" x14ac:dyDescent="0.3">
      <c r="A22" s="209">
        <v>4</v>
      </c>
      <c r="B22" s="208"/>
      <c r="C22" s="211"/>
    </row>
    <row r="23" spans="1:3" ht="18.75" x14ac:dyDescent="0.3">
      <c r="A23" s="209">
        <v>5</v>
      </c>
      <c r="B23" s="208"/>
      <c r="C23" s="211"/>
    </row>
    <row r="24" spans="1:3" ht="18.75" x14ac:dyDescent="0.3">
      <c r="A24" s="209">
        <v>6</v>
      </c>
      <c r="B24" s="208"/>
      <c r="C24" s="211"/>
    </row>
    <row r="25" spans="1:3" ht="18.75" x14ac:dyDescent="0.3">
      <c r="A25" s="209">
        <v>7</v>
      </c>
      <c r="B25" s="208"/>
      <c r="C25" s="211"/>
    </row>
    <row r="26" spans="1:3" ht="18.75" x14ac:dyDescent="0.3">
      <c r="A26" s="209">
        <v>8</v>
      </c>
      <c r="B26" s="208"/>
      <c r="C26" s="211"/>
    </row>
    <row r="27" spans="1:3" ht="18.75" x14ac:dyDescent="0.3">
      <c r="A27" s="209">
        <v>9</v>
      </c>
      <c r="B27" s="208"/>
      <c r="C27" s="211"/>
    </row>
    <row r="28" spans="1:3" ht="18.75" x14ac:dyDescent="0.3">
      <c r="A28" s="209">
        <v>10</v>
      </c>
      <c r="B28" s="208"/>
      <c r="C28" s="211"/>
    </row>
    <row r="29" spans="1:3" ht="18.75" x14ac:dyDescent="0.3">
      <c r="A29" s="209">
        <v>11</v>
      </c>
      <c r="B29" s="208"/>
      <c r="C29" s="211"/>
    </row>
    <row r="30" spans="1:3" ht="19.5" thickBot="1" x14ac:dyDescent="0.35">
      <c r="A30" s="212">
        <v>12</v>
      </c>
      <c r="B30" s="213"/>
      <c r="C30" s="214"/>
    </row>
    <row r="31" spans="1:3" ht="15.75" thickBot="1" x14ac:dyDescent="0.3"/>
    <row r="32" spans="1:3" ht="19.5" thickBot="1" x14ac:dyDescent="0.35">
      <c r="B32" s="215" t="s">
        <v>239</v>
      </c>
      <c r="C32" s="216">
        <f>(SUM(C19:C30))/12</f>
        <v>0</v>
      </c>
    </row>
  </sheetData>
  <mergeCells count="2">
    <mergeCell ref="A1:C1"/>
    <mergeCell ref="A17:C1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1"/>
  <sheetViews>
    <sheetView zoomScale="80" zoomScaleNormal="80" workbookViewId="0">
      <selection activeCell="T23" sqref="T23"/>
    </sheetView>
  </sheetViews>
  <sheetFormatPr defaultColWidth="9.140625" defaultRowHeight="15" x14ac:dyDescent="0.25"/>
  <cols>
    <col min="1" max="1" width="3.85546875" style="32" customWidth="1"/>
    <col min="2" max="2" width="3" style="7" bestFit="1" customWidth="1"/>
    <col min="3" max="3" width="40.28515625" style="16" bestFit="1" customWidth="1"/>
    <col min="4" max="4" width="15.28515625" style="6" bestFit="1" customWidth="1"/>
    <col min="5" max="5" width="19.85546875" style="6" customWidth="1"/>
    <col min="6" max="6" width="18.42578125" style="17" bestFit="1" customWidth="1"/>
    <col min="7" max="7" width="8.7109375" customWidth="1"/>
    <col min="8" max="16384" width="9.140625" style="6"/>
  </cols>
  <sheetData>
    <row r="2" spans="1:6" ht="18.75" customHeight="1" x14ac:dyDescent="0.25">
      <c r="A2" s="32" t="s">
        <v>30</v>
      </c>
      <c r="B2" s="327" t="s">
        <v>30</v>
      </c>
      <c r="C2" s="328"/>
      <c r="D2" s="328"/>
      <c r="E2" s="328"/>
      <c r="F2" s="329"/>
    </row>
    <row r="3" spans="1:6" ht="30" x14ac:dyDescent="0.25">
      <c r="A3" s="32" t="s">
        <v>30</v>
      </c>
      <c r="B3" s="8" t="s">
        <v>237</v>
      </c>
      <c r="C3" s="8" t="s">
        <v>568</v>
      </c>
      <c r="D3" s="9" t="s">
        <v>31</v>
      </c>
      <c r="E3" s="9" t="s">
        <v>32</v>
      </c>
      <c r="F3" s="10" t="s">
        <v>33</v>
      </c>
    </row>
    <row r="4" spans="1:6" x14ac:dyDescent="0.25">
      <c r="A4" s="32" t="s">
        <v>30</v>
      </c>
      <c r="B4" s="8">
        <v>1</v>
      </c>
      <c r="C4" s="11" t="s">
        <v>34</v>
      </c>
      <c r="D4" s="12" t="s">
        <v>35</v>
      </c>
      <c r="E4" s="12" t="s">
        <v>36</v>
      </c>
      <c r="F4" s="13">
        <v>22.5</v>
      </c>
    </row>
    <row r="5" spans="1:6" x14ac:dyDescent="0.25">
      <c r="A5" s="32" t="s">
        <v>30</v>
      </c>
      <c r="B5" s="8">
        <v>2</v>
      </c>
      <c r="C5" s="11" t="s">
        <v>37</v>
      </c>
      <c r="D5" s="12" t="s">
        <v>35</v>
      </c>
      <c r="E5" s="12" t="s">
        <v>36</v>
      </c>
      <c r="F5" s="13">
        <v>21</v>
      </c>
    </row>
    <row r="6" spans="1:6" x14ac:dyDescent="0.25">
      <c r="A6" s="32" t="s">
        <v>30</v>
      </c>
      <c r="B6" s="8">
        <v>3</v>
      </c>
      <c r="C6" s="11" t="s">
        <v>38</v>
      </c>
      <c r="D6" s="12" t="s">
        <v>35</v>
      </c>
      <c r="E6" s="12" t="s">
        <v>36</v>
      </c>
      <c r="F6" s="13">
        <v>24.5</v>
      </c>
    </row>
    <row r="7" spans="1:6" x14ac:dyDescent="0.25">
      <c r="A7" s="32" t="s">
        <v>30</v>
      </c>
      <c r="B7" s="8">
        <v>4</v>
      </c>
      <c r="C7" s="11" t="s">
        <v>39</v>
      </c>
      <c r="D7" s="12" t="s">
        <v>35</v>
      </c>
      <c r="E7" s="12" t="s">
        <v>36</v>
      </c>
      <c r="F7" s="13">
        <v>13.7</v>
      </c>
    </row>
    <row r="8" spans="1:6" x14ac:dyDescent="0.25">
      <c r="A8" s="32" t="s">
        <v>30</v>
      </c>
      <c r="B8" s="8">
        <v>5</v>
      </c>
      <c r="C8" s="11" t="s">
        <v>40</v>
      </c>
      <c r="D8" s="12" t="s">
        <v>35</v>
      </c>
      <c r="E8" s="12" t="s">
        <v>36</v>
      </c>
      <c r="F8" s="13">
        <v>19.899999999999999</v>
      </c>
    </row>
    <row r="9" spans="1:6" x14ac:dyDescent="0.25">
      <c r="A9" s="32" t="s">
        <v>30</v>
      </c>
      <c r="B9" s="8">
        <v>6</v>
      </c>
      <c r="C9" s="11" t="s">
        <v>41</v>
      </c>
      <c r="D9" s="12" t="s">
        <v>35</v>
      </c>
      <c r="E9" s="12" t="s">
        <v>36</v>
      </c>
      <c r="F9" s="13">
        <v>25.8</v>
      </c>
    </row>
    <row r="10" spans="1:6" x14ac:dyDescent="0.25">
      <c r="A10" s="32" t="s">
        <v>30</v>
      </c>
      <c r="B10" s="8">
        <v>7</v>
      </c>
      <c r="C10" s="11" t="s">
        <v>42</v>
      </c>
      <c r="D10" s="12" t="s">
        <v>35</v>
      </c>
      <c r="E10" s="12" t="s">
        <v>36</v>
      </c>
      <c r="F10" s="13">
        <v>12.6</v>
      </c>
    </row>
    <row r="11" spans="1:6" x14ac:dyDescent="0.25">
      <c r="A11" s="32" t="s">
        <v>30</v>
      </c>
      <c r="B11" s="8">
        <v>8</v>
      </c>
      <c r="C11" s="11" t="s">
        <v>43</v>
      </c>
      <c r="D11" s="12" t="s">
        <v>35</v>
      </c>
      <c r="E11" s="12" t="s">
        <v>36</v>
      </c>
      <c r="F11" s="13">
        <v>14.1</v>
      </c>
    </row>
    <row r="12" spans="1:6" x14ac:dyDescent="0.25">
      <c r="A12" s="32" t="s">
        <v>30</v>
      </c>
      <c r="B12" s="8">
        <v>9</v>
      </c>
      <c r="C12" s="11" t="s">
        <v>44</v>
      </c>
      <c r="D12" s="12" t="s">
        <v>35</v>
      </c>
      <c r="E12" s="12" t="s">
        <v>36</v>
      </c>
      <c r="F12" s="13">
        <v>13.4</v>
      </c>
    </row>
    <row r="13" spans="1:6" x14ac:dyDescent="0.25">
      <c r="A13" s="32" t="s">
        <v>30</v>
      </c>
      <c r="B13" s="8">
        <v>10</v>
      </c>
      <c r="C13" s="11" t="s">
        <v>45</v>
      </c>
      <c r="D13" s="12" t="s">
        <v>35</v>
      </c>
      <c r="E13" s="12" t="s">
        <v>36</v>
      </c>
      <c r="F13" s="13">
        <v>14.3</v>
      </c>
    </row>
    <row r="14" spans="1:6" x14ac:dyDescent="0.25">
      <c r="A14" s="32" t="s">
        <v>30</v>
      </c>
      <c r="B14" s="8">
        <v>11</v>
      </c>
      <c r="C14" s="11" t="s">
        <v>46</v>
      </c>
      <c r="D14" s="12" t="s">
        <v>35</v>
      </c>
      <c r="E14" s="12" t="s">
        <v>36</v>
      </c>
      <c r="F14" s="13">
        <v>14.4</v>
      </c>
    </row>
    <row r="15" spans="1:6" x14ac:dyDescent="0.25">
      <c r="A15" s="32" t="s">
        <v>30</v>
      </c>
      <c r="B15" s="8">
        <v>12</v>
      </c>
      <c r="C15" s="11" t="s">
        <v>47</v>
      </c>
      <c r="D15" s="12" t="s">
        <v>35</v>
      </c>
      <c r="E15" s="12" t="s">
        <v>36</v>
      </c>
      <c r="F15" s="13">
        <v>15.1</v>
      </c>
    </row>
    <row r="16" spans="1:6" x14ac:dyDescent="0.25">
      <c r="A16" s="32" t="s">
        <v>30</v>
      </c>
      <c r="B16" s="8">
        <v>13</v>
      </c>
      <c r="C16" s="11" t="s">
        <v>48</v>
      </c>
      <c r="D16" s="12" t="s">
        <v>35</v>
      </c>
      <c r="E16" s="12" t="s">
        <v>36</v>
      </c>
      <c r="F16" s="13">
        <v>8</v>
      </c>
    </row>
    <row r="17" spans="1:6" x14ac:dyDescent="0.25">
      <c r="A17" s="32" t="s">
        <v>30</v>
      </c>
      <c r="B17" s="8">
        <v>14</v>
      </c>
      <c r="C17" s="11" t="s">
        <v>49</v>
      </c>
      <c r="D17" s="12" t="s">
        <v>35</v>
      </c>
      <c r="E17" s="12" t="s">
        <v>36</v>
      </c>
      <c r="F17" s="13">
        <v>30</v>
      </c>
    </row>
    <row r="18" spans="1:6" x14ac:dyDescent="0.25">
      <c r="A18" s="32" t="s">
        <v>30</v>
      </c>
      <c r="B18" s="8">
        <v>15</v>
      </c>
      <c r="C18" s="11" t="s">
        <v>50</v>
      </c>
      <c r="D18" s="12" t="s">
        <v>35</v>
      </c>
      <c r="E18" s="12" t="s">
        <v>36</v>
      </c>
      <c r="F18" s="13">
        <v>15</v>
      </c>
    </row>
    <row r="19" spans="1:6" x14ac:dyDescent="0.25">
      <c r="A19" s="32" t="s">
        <v>30</v>
      </c>
      <c r="B19" s="8">
        <v>16</v>
      </c>
      <c r="C19" s="11" t="s">
        <v>51</v>
      </c>
      <c r="D19" s="12" t="s">
        <v>35</v>
      </c>
      <c r="E19" s="12" t="s">
        <v>36</v>
      </c>
      <c r="F19" s="13">
        <v>12.5</v>
      </c>
    </row>
    <row r="20" spans="1:6" x14ac:dyDescent="0.25">
      <c r="A20" s="32" t="s">
        <v>30</v>
      </c>
      <c r="B20" s="8">
        <v>17</v>
      </c>
      <c r="C20" s="11" t="s">
        <v>577</v>
      </c>
      <c r="D20" s="12" t="s">
        <v>35</v>
      </c>
      <c r="E20" s="12" t="s">
        <v>36</v>
      </c>
      <c r="F20" s="13">
        <v>20</v>
      </c>
    </row>
    <row r="21" spans="1:6" x14ac:dyDescent="0.25">
      <c r="A21" s="32" t="s">
        <v>30</v>
      </c>
      <c r="B21" s="8">
        <v>18</v>
      </c>
      <c r="C21" s="11" t="s">
        <v>52</v>
      </c>
      <c r="D21" s="12" t="s">
        <v>35</v>
      </c>
      <c r="E21" s="12" t="s">
        <v>36</v>
      </c>
      <c r="F21" s="13">
        <v>17</v>
      </c>
    </row>
    <row r="22" spans="1:6" ht="18.75" x14ac:dyDescent="0.25">
      <c r="A22" s="32" t="s">
        <v>30</v>
      </c>
      <c r="B22" s="327" t="s">
        <v>53</v>
      </c>
      <c r="C22" s="328"/>
      <c r="D22" s="328"/>
      <c r="E22" s="328"/>
      <c r="F22" s="329"/>
    </row>
    <row r="23" spans="1:6" ht="30" x14ac:dyDescent="0.25">
      <c r="A23" s="32" t="s">
        <v>30</v>
      </c>
      <c r="B23" s="8" t="s">
        <v>237</v>
      </c>
      <c r="C23" s="8" t="s">
        <v>568</v>
      </c>
      <c r="D23" s="9" t="s">
        <v>31</v>
      </c>
      <c r="E23" s="9" t="s">
        <v>32</v>
      </c>
      <c r="F23" s="10" t="s">
        <v>33</v>
      </c>
    </row>
    <row r="24" spans="1:6" x14ac:dyDescent="0.25">
      <c r="A24" s="32" t="s">
        <v>30</v>
      </c>
      <c r="B24" s="8">
        <v>19</v>
      </c>
      <c r="C24" s="11" t="s">
        <v>40</v>
      </c>
      <c r="D24" s="12" t="s">
        <v>54</v>
      </c>
      <c r="E24" s="12" t="s">
        <v>55</v>
      </c>
      <c r="F24" s="13">
        <v>14</v>
      </c>
    </row>
    <row r="25" spans="1:6" x14ac:dyDescent="0.25">
      <c r="A25" s="32" t="s">
        <v>30</v>
      </c>
      <c r="B25" s="8">
        <v>20</v>
      </c>
      <c r="C25" s="11" t="s">
        <v>45</v>
      </c>
      <c r="D25" s="12" t="s">
        <v>54</v>
      </c>
      <c r="E25" s="12" t="s">
        <v>55</v>
      </c>
      <c r="F25" s="13">
        <v>9.1</v>
      </c>
    </row>
    <row r="26" spans="1:6" x14ac:dyDescent="0.25">
      <c r="A26" s="32" t="s">
        <v>30</v>
      </c>
      <c r="B26" s="8">
        <v>21</v>
      </c>
      <c r="C26" s="11" t="s">
        <v>56</v>
      </c>
      <c r="D26" s="12" t="s">
        <v>54</v>
      </c>
      <c r="E26" s="12" t="s">
        <v>55</v>
      </c>
      <c r="F26" s="13">
        <v>9.5</v>
      </c>
    </row>
    <row r="27" spans="1:6" x14ac:dyDescent="0.25">
      <c r="A27" s="32" t="s">
        <v>30</v>
      </c>
      <c r="B27" s="8">
        <v>22</v>
      </c>
      <c r="C27" s="11" t="s">
        <v>42</v>
      </c>
      <c r="D27" s="12" t="s">
        <v>54</v>
      </c>
      <c r="E27" s="12" t="s">
        <v>55</v>
      </c>
      <c r="F27" s="13">
        <v>10.3</v>
      </c>
    </row>
    <row r="28" spans="1:6" x14ac:dyDescent="0.25">
      <c r="A28" s="32" t="s">
        <v>30</v>
      </c>
      <c r="B28" s="8">
        <v>23</v>
      </c>
      <c r="C28" s="11" t="s">
        <v>57</v>
      </c>
      <c r="D28" s="12" t="s">
        <v>54</v>
      </c>
      <c r="E28" s="12" t="s">
        <v>55</v>
      </c>
      <c r="F28" s="13">
        <v>9.5</v>
      </c>
    </row>
    <row r="29" spans="1:6" x14ac:dyDescent="0.25">
      <c r="A29" s="32" t="s">
        <v>30</v>
      </c>
      <c r="B29" s="8">
        <v>24</v>
      </c>
      <c r="C29" s="11" t="s">
        <v>44</v>
      </c>
      <c r="D29" s="12" t="s">
        <v>54</v>
      </c>
      <c r="E29" s="12" t="s">
        <v>55</v>
      </c>
      <c r="F29" s="13">
        <v>11</v>
      </c>
    </row>
    <row r="30" spans="1:6" x14ac:dyDescent="0.25">
      <c r="A30" s="32" t="s">
        <v>30</v>
      </c>
      <c r="B30" s="8">
        <v>25</v>
      </c>
      <c r="C30" s="11" t="s">
        <v>58</v>
      </c>
      <c r="D30" s="12" t="s">
        <v>54</v>
      </c>
      <c r="E30" s="12" t="s">
        <v>55</v>
      </c>
      <c r="F30" s="13">
        <v>8.1999999999999993</v>
      </c>
    </row>
    <row r="31" spans="1:6" x14ac:dyDescent="0.25">
      <c r="A31" s="32" t="s">
        <v>30</v>
      </c>
      <c r="B31" s="8">
        <v>26</v>
      </c>
      <c r="C31" s="11" t="s">
        <v>48</v>
      </c>
      <c r="D31" s="12" t="s">
        <v>54</v>
      </c>
      <c r="E31" s="12" t="s">
        <v>55</v>
      </c>
      <c r="F31" s="13">
        <v>10.199999999999999</v>
      </c>
    </row>
    <row r="32" spans="1:6" x14ac:dyDescent="0.25">
      <c r="A32" s="32" t="s">
        <v>30</v>
      </c>
      <c r="B32" s="8">
        <v>27</v>
      </c>
      <c r="C32" s="11" t="s">
        <v>38</v>
      </c>
      <c r="D32" s="12" t="s">
        <v>54</v>
      </c>
      <c r="E32" s="12" t="s">
        <v>55</v>
      </c>
      <c r="F32" s="13">
        <v>10.199999999999999</v>
      </c>
    </row>
    <row r="33" spans="1:6" ht="18.75" customHeight="1" x14ac:dyDescent="0.25">
      <c r="A33" s="32" t="s">
        <v>59</v>
      </c>
      <c r="B33" s="327" t="s">
        <v>59</v>
      </c>
      <c r="C33" s="328"/>
      <c r="D33" s="328"/>
      <c r="E33" s="328"/>
      <c r="F33" s="329"/>
    </row>
    <row r="34" spans="1:6" ht="30" x14ac:dyDescent="0.25">
      <c r="A34" s="32" t="s">
        <v>59</v>
      </c>
      <c r="B34" s="8" t="s">
        <v>237</v>
      </c>
      <c r="C34" s="8" t="s">
        <v>568</v>
      </c>
      <c r="D34" s="9" t="s">
        <v>31</v>
      </c>
      <c r="E34" s="9" t="s">
        <v>32</v>
      </c>
      <c r="F34" s="10" t="s">
        <v>33</v>
      </c>
    </row>
    <row r="35" spans="1:6" x14ac:dyDescent="0.25">
      <c r="A35" s="32" t="s">
        <v>59</v>
      </c>
      <c r="B35" s="8">
        <v>1</v>
      </c>
      <c r="C35" s="11" t="s">
        <v>60</v>
      </c>
      <c r="D35" s="12" t="s">
        <v>61</v>
      </c>
      <c r="E35" s="12" t="s">
        <v>62</v>
      </c>
      <c r="F35" s="13">
        <v>48</v>
      </c>
    </row>
    <row r="36" spans="1:6" x14ac:dyDescent="0.25">
      <c r="A36" s="32" t="s">
        <v>59</v>
      </c>
      <c r="B36" s="8">
        <v>2</v>
      </c>
      <c r="C36" s="11" t="s">
        <v>63</v>
      </c>
      <c r="D36" s="12" t="s">
        <v>61</v>
      </c>
      <c r="E36" s="12" t="s">
        <v>62</v>
      </c>
      <c r="F36" s="13">
        <v>51</v>
      </c>
    </row>
    <row r="37" spans="1:6" x14ac:dyDescent="0.25">
      <c r="A37" s="32" t="s">
        <v>59</v>
      </c>
      <c r="B37" s="8">
        <v>3</v>
      </c>
      <c r="C37" s="11" t="s">
        <v>64</v>
      </c>
      <c r="D37" s="12" t="s">
        <v>65</v>
      </c>
      <c r="E37" s="12"/>
      <c r="F37" s="13">
        <v>34</v>
      </c>
    </row>
    <row r="38" spans="1:6" x14ac:dyDescent="0.25">
      <c r="A38" s="32" t="s">
        <v>59</v>
      </c>
      <c r="B38" s="8">
        <v>4</v>
      </c>
      <c r="C38" s="11" t="s">
        <v>66</v>
      </c>
      <c r="D38" s="12" t="s">
        <v>61</v>
      </c>
      <c r="E38" s="12" t="s">
        <v>62</v>
      </c>
      <c r="F38" s="13">
        <v>40</v>
      </c>
    </row>
    <row r="39" spans="1:6" x14ac:dyDescent="0.25">
      <c r="A39" s="32" t="s">
        <v>59</v>
      </c>
      <c r="B39" s="8">
        <v>5</v>
      </c>
      <c r="C39" s="11" t="s">
        <v>67</v>
      </c>
      <c r="D39" s="12" t="s">
        <v>68</v>
      </c>
      <c r="E39" s="12" t="s">
        <v>62</v>
      </c>
      <c r="F39" s="13">
        <v>45.1</v>
      </c>
    </row>
    <row r="40" spans="1:6" x14ac:dyDescent="0.25">
      <c r="A40" s="32" t="s">
        <v>59</v>
      </c>
      <c r="B40" s="8">
        <v>6</v>
      </c>
      <c r="C40" s="11" t="s">
        <v>69</v>
      </c>
      <c r="D40" s="12" t="s">
        <v>70</v>
      </c>
      <c r="E40" s="12" t="s">
        <v>62</v>
      </c>
      <c r="F40" s="13">
        <v>39.1</v>
      </c>
    </row>
    <row r="41" spans="1:6" x14ac:dyDescent="0.25">
      <c r="A41" s="32" t="s">
        <v>59</v>
      </c>
      <c r="B41" s="8">
        <v>7</v>
      </c>
      <c r="C41" s="11" t="s">
        <v>71</v>
      </c>
      <c r="D41" s="12" t="s">
        <v>70</v>
      </c>
      <c r="E41" s="12" t="s">
        <v>62</v>
      </c>
      <c r="F41" s="13">
        <v>43.1</v>
      </c>
    </row>
    <row r="42" spans="1:6" x14ac:dyDescent="0.25">
      <c r="A42" s="32" t="s">
        <v>59</v>
      </c>
      <c r="B42" s="8">
        <v>8</v>
      </c>
      <c r="C42" s="11" t="s">
        <v>72</v>
      </c>
      <c r="D42" s="12" t="s">
        <v>70</v>
      </c>
      <c r="E42" s="12" t="s">
        <v>62</v>
      </c>
      <c r="F42" s="13">
        <v>40</v>
      </c>
    </row>
    <row r="43" spans="1:6" x14ac:dyDescent="0.25">
      <c r="A43" s="32" t="s">
        <v>59</v>
      </c>
      <c r="B43" s="8">
        <v>9</v>
      </c>
      <c r="C43" s="11" t="s">
        <v>73</v>
      </c>
      <c r="D43" s="12" t="s">
        <v>70</v>
      </c>
      <c r="E43" s="12" t="s">
        <v>62</v>
      </c>
      <c r="F43" s="13">
        <v>47.4</v>
      </c>
    </row>
    <row r="44" spans="1:6" x14ac:dyDescent="0.25">
      <c r="A44" s="32" t="s">
        <v>59</v>
      </c>
      <c r="B44" s="8">
        <v>10</v>
      </c>
      <c r="C44" s="11" t="s">
        <v>74</v>
      </c>
      <c r="D44" s="12" t="s">
        <v>75</v>
      </c>
      <c r="E44" s="12"/>
      <c r="F44" s="13">
        <v>58.9</v>
      </c>
    </row>
    <row r="45" spans="1:6" x14ac:dyDescent="0.25">
      <c r="A45" s="32" t="s">
        <v>59</v>
      </c>
      <c r="B45" s="8">
        <v>11</v>
      </c>
      <c r="C45" s="11" t="s">
        <v>76</v>
      </c>
      <c r="D45" s="12" t="s">
        <v>70</v>
      </c>
      <c r="E45" s="12" t="s">
        <v>62</v>
      </c>
      <c r="F45" s="13">
        <v>47</v>
      </c>
    </row>
    <row r="46" spans="1:6" x14ac:dyDescent="0.25">
      <c r="A46" s="32" t="s">
        <v>59</v>
      </c>
      <c r="B46" s="8">
        <v>12</v>
      </c>
      <c r="C46" s="11" t="s">
        <v>77</v>
      </c>
      <c r="D46" s="12" t="s">
        <v>75</v>
      </c>
      <c r="E46" s="12"/>
      <c r="F46" s="13">
        <v>34</v>
      </c>
    </row>
    <row r="47" spans="1:6" x14ac:dyDescent="0.25">
      <c r="A47" s="32" t="s">
        <v>59</v>
      </c>
      <c r="B47" s="8">
        <v>13</v>
      </c>
      <c r="C47" s="11" t="s">
        <v>78</v>
      </c>
      <c r="D47" s="12" t="s">
        <v>70</v>
      </c>
      <c r="E47" s="12" t="s">
        <v>62</v>
      </c>
      <c r="F47" s="13">
        <v>60</v>
      </c>
    </row>
    <row r="48" spans="1:6" ht="26.25" x14ac:dyDescent="0.25">
      <c r="A48" s="32" t="s">
        <v>59</v>
      </c>
      <c r="B48" s="8">
        <v>14</v>
      </c>
      <c r="C48" s="11" t="s">
        <v>79</v>
      </c>
      <c r="D48" s="12" t="s">
        <v>70</v>
      </c>
      <c r="E48" s="14" t="s">
        <v>80</v>
      </c>
      <c r="F48" s="13">
        <v>45.8</v>
      </c>
    </row>
    <row r="49" spans="1:6" ht="27" customHeight="1" x14ac:dyDescent="0.25">
      <c r="A49" s="32" t="s">
        <v>59</v>
      </c>
      <c r="B49" s="8">
        <v>15</v>
      </c>
      <c r="C49" s="11" t="s">
        <v>81</v>
      </c>
      <c r="D49" s="12" t="s">
        <v>75</v>
      </c>
      <c r="E49" s="15" t="s">
        <v>82</v>
      </c>
      <c r="F49" s="13">
        <v>51</v>
      </c>
    </row>
    <row r="50" spans="1:6" x14ac:dyDescent="0.25">
      <c r="A50" s="32" t="s">
        <v>59</v>
      </c>
      <c r="B50" s="8">
        <v>16</v>
      </c>
      <c r="C50" s="11" t="s">
        <v>83</v>
      </c>
      <c r="D50" s="12" t="s">
        <v>68</v>
      </c>
      <c r="E50" s="12" t="s">
        <v>84</v>
      </c>
      <c r="F50" s="13">
        <v>45</v>
      </c>
    </row>
    <row r="51" spans="1:6" x14ac:dyDescent="0.25">
      <c r="A51" s="32" t="s">
        <v>59</v>
      </c>
      <c r="B51" s="8">
        <v>17</v>
      </c>
      <c r="C51" s="11" t="s">
        <v>85</v>
      </c>
      <c r="D51" s="12" t="s">
        <v>65</v>
      </c>
      <c r="E51" s="12" t="s">
        <v>86</v>
      </c>
      <c r="F51" s="13">
        <v>40.5</v>
      </c>
    </row>
    <row r="52" spans="1:6" x14ac:dyDescent="0.25">
      <c r="A52" s="32" t="s">
        <v>59</v>
      </c>
      <c r="B52" s="8">
        <v>18</v>
      </c>
      <c r="C52" s="11" t="s">
        <v>87</v>
      </c>
      <c r="D52" s="12" t="s">
        <v>65</v>
      </c>
      <c r="E52" s="12" t="s">
        <v>84</v>
      </c>
      <c r="F52" s="13">
        <v>35</v>
      </c>
    </row>
    <row r="53" spans="1:6" x14ac:dyDescent="0.25">
      <c r="A53" s="32" t="s">
        <v>59</v>
      </c>
      <c r="B53" s="8">
        <v>19</v>
      </c>
      <c r="C53" s="11" t="s">
        <v>88</v>
      </c>
      <c r="D53" s="12" t="s">
        <v>89</v>
      </c>
      <c r="E53" s="12" t="s">
        <v>90</v>
      </c>
      <c r="F53" s="13">
        <v>34.6</v>
      </c>
    </row>
    <row r="54" spans="1:6" x14ac:dyDescent="0.25">
      <c r="A54" s="32" t="s">
        <v>59</v>
      </c>
      <c r="B54" s="8">
        <v>20</v>
      </c>
      <c r="C54" s="11" t="s">
        <v>91</v>
      </c>
      <c r="D54" s="12" t="s">
        <v>92</v>
      </c>
      <c r="E54" s="12" t="s">
        <v>90</v>
      </c>
      <c r="F54" s="13">
        <v>15.1</v>
      </c>
    </row>
    <row r="55" spans="1:6" ht="26.25" x14ac:dyDescent="0.25">
      <c r="A55" s="32" t="s">
        <v>59</v>
      </c>
      <c r="B55" s="8">
        <v>21</v>
      </c>
      <c r="C55" s="11" t="s">
        <v>93</v>
      </c>
      <c r="D55" s="12" t="s">
        <v>70</v>
      </c>
      <c r="E55" s="14" t="s">
        <v>94</v>
      </c>
      <c r="F55" s="13">
        <v>20.7</v>
      </c>
    </row>
    <row r="56" spans="1:6" x14ac:dyDescent="0.25">
      <c r="A56" s="32" t="s">
        <v>59</v>
      </c>
      <c r="B56" s="8">
        <v>22</v>
      </c>
      <c r="C56" s="11" t="s">
        <v>95</v>
      </c>
      <c r="D56" s="12" t="s">
        <v>96</v>
      </c>
      <c r="E56" s="12" t="s">
        <v>84</v>
      </c>
      <c r="F56" s="13">
        <v>22</v>
      </c>
    </row>
    <row r="57" spans="1:6" ht="18.75" customHeight="1" x14ac:dyDescent="0.25">
      <c r="A57" s="32" t="s">
        <v>99</v>
      </c>
      <c r="B57" s="327" t="s">
        <v>99</v>
      </c>
      <c r="C57" s="328"/>
      <c r="D57" s="328"/>
      <c r="E57" s="328"/>
      <c r="F57" s="329"/>
    </row>
    <row r="58" spans="1:6" ht="30" x14ac:dyDescent="0.25">
      <c r="A58" s="32" t="s">
        <v>99</v>
      </c>
      <c r="B58" s="8" t="s">
        <v>237</v>
      </c>
      <c r="C58" s="8" t="s">
        <v>568</v>
      </c>
      <c r="D58" s="9" t="s">
        <v>31</v>
      </c>
      <c r="E58" s="9" t="s">
        <v>32</v>
      </c>
      <c r="F58" s="10" t="s">
        <v>33</v>
      </c>
    </row>
    <row r="59" spans="1:6" x14ac:dyDescent="0.25">
      <c r="A59" s="32" t="s">
        <v>99</v>
      </c>
      <c r="B59" s="8">
        <v>1</v>
      </c>
      <c r="C59" s="11" t="s">
        <v>100</v>
      </c>
      <c r="D59" s="12" t="s">
        <v>129</v>
      </c>
      <c r="E59" s="12" t="s">
        <v>131</v>
      </c>
      <c r="F59" s="13">
        <v>45</v>
      </c>
    </row>
    <row r="60" spans="1:6" x14ac:dyDescent="0.25">
      <c r="A60" s="32" t="s">
        <v>99</v>
      </c>
      <c r="B60" s="8">
        <v>2</v>
      </c>
      <c r="C60" s="11" t="s">
        <v>103</v>
      </c>
      <c r="D60" s="12" t="s">
        <v>129</v>
      </c>
      <c r="E60" s="12" t="s">
        <v>131</v>
      </c>
      <c r="F60" s="13">
        <v>50</v>
      </c>
    </row>
    <row r="61" spans="1:6" x14ac:dyDescent="0.25">
      <c r="A61" s="32" t="s">
        <v>99</v>
      </c>
      <c r="B61" s="8">
        <v>3</v>
      </c>
      <c r="C61" s="11" t="s">
        <v>102</v>
      </c>
      <c r="D61" s="12" t="s">
        <v>65</v>
      </c>
      <c r="E61" s="12" t="s">
        <v>131</v>
      </c>
      <c r="F61" s="13">
        <v>50</v>
      </c>
    </row>
    <row r="62" spans="1:6" x14ac:dyDescent="0.25">
      <c r="A62" s="32" t="s">
        <v>99</v>
      </c>
      <c r="B62" s="8">
        <v>4</v>
      </c>
      <c r="C62" s="11" t="s">
        <v>101</v>
      </c>
      <c r="D62" s="12" t="s">
        <v>65</v>
      </c>
      <c r="E62" s="12" t="s">
        <v>128</v>
      </c>
      <c r="F62" s="13">
        <v>60</v>
      </c>
    </row>
    <row r="63" spans="1:6" x14ac:dyDescent="0.25">
      <c r="A63" s="32" t="s">
        <v>99</v>
      </c>
      <c r="B63" s="8">
        <v>5</v>
      </c>
      <c r="C63" s="11" t="s">
        <v>104</v>
      </c>
      <c r="D63" s="12" t="s">
        <v>65</v>
      </c>
      <c r="E63" s="12" t="s">
        <v>131</v>
      </c>
      <c r="F63" s="13">
        <v>60</v>
      </c>
    </row>
    <row r="64" spans="1:6" x14ac:dyDescent="0.25">
      <c r="A64" s="32" t="s">
        <v>99</v>
      </c>
      <c r="B64" s="8">
        <v>6</v>
      </c>
      <c r="C64" s="11" t="s">
        <v>105</v>
      </c>
      <c r="D64" s="12" t="s">
        <v>130</v>
      </c>
      <c r="E64" s="12" t="s">
        <v>131</v>
      </c>
      <c r="F64" s="13">
        <v>45</v>
      </c>
    </row>
    <row r="65" spans="1:6" x14ac:dyDescent="0.25">
      <c r="A65" s="32" t="s">
        <v>99</v>
      </c>
      <c r="B65" s="8">
        <v>7</v>
      </c>
      <c r="C65" s="11" t="s">
        <v>106</v>
      </c>
      <c r="D65" s="12" t="s">
        <v>65</v>
      </c>
      <c r="E65" s="12" t="s">
        <v>134</v>
      </c>
      <c r="F65" s="13">
        <v>60</v>
      </c>
    </row>
    <row r="66" spans="1:6" ht="33.75" x14ac:dyDescent="0.25">
      <c r="A66" s="32" t="s">
        <v>99</v>
      </c>
      <c r="B66" s="8">
        <v>8</v>
      </c>
      <c r="C66" s="11" t="s">
        <v>107</v>
      </c>
      <c r="D66" s="14" t="s">
        <v>132</v>
      </c>
      <c r="E66" s="22" t="s">
        <v>135</v>
      </c>
      <c r="F66" s="13">
        <v>65</v>
      </c>
    </row>
    <row r="67" spans="1:6" ht="30" x14ac:dyDescent="0.25">
      <c r="A67" s="32" t="s">
        <v>99</v>
      </c>
      <c r="B67" s="8">
        <v>9</v>
      </c>
      <c r="C67" s="11" t="s">
        <v>108</v>
      </c>
      <c r="D67" s="14" t="s">
        <v>133</v>
      </c>
      <c r="E67" s="22" t="s">
        <v>136</v>
      </c>
      <c r="F67" s="13">
        <v>60</v>
      </c>
    </row>
    <row r="68" spans="1:6" x14ac:dyDescent="0.25">
      <c r="A68" s="32" t="s">
        <v>99</v>
      </c>
      <c r="B68" s="8">
        <v>10</v>
      </c>
      <c r="C68" s="11" t="s">
        <v>109</v>
      </c>
      <c r="D68" s="12" t="s">
        <v>137</v>
      </c>
      <c r="E68" s="12" t="s">
        <v>131</v>
      </c>
      <c r="F68" s="13">
        <v>15</v>
      </c>
    </row>
    <row r="69" spans="1:6" ht="37.5" x14ac:dyDescent="0.25">
      <c r="A69" s="32" t="s">
        <v>99</v>
      </c>
      <c r="B69" s="8">
        <v>11</v>
      </c>
      <c r="C69" s="11" t="s">
        <v>110</v>
      </c>
      <c r="D69" s="12" t="s">
        <v>65</v>
      </c>
      <c r="E69" s="14" t="s">
        <v>139</v>
      </c>
      <c r="F69" s="13">
        <v>35</v>
      </c>
    </row>
    <row r="70" spans="1:6" ht="26.25" x14ac:dyDescent="0.25">
      <c r="A70" s="32" t="s">
        <v>99</v>
      </c>
      <c r="B70" s="8">
        <v>12</v>
      </c>
      <c r="C70" s="11" t="s">
        <v>111</v>
      </c>
      <c r="D70" s="12" t="s">
        <v>138</v>
      </c>
      <c r="E70" s="14" t="s">
        <v>140</v>
      </c>
      <c r="F70" s="13">
        <v>28</v>
      </c>
    </row>
    <row r="71" spans="1:6" x14ac:dyDescent="0.25">
      <c r="A71" s="32" t="s">
        <v>99</v>
      </c>
      <c r="B71" s="8">
        <v>13</v>
      </c>
      <c r="C71" s="11" t="s">
        <v>112</v>
      </c>
      <c r="D71" s="12" t="s">
        <v>96</v>
      </c>
      <c r="E71" s="12" t="s">
        <v>131</v>
      </c>
      <c r="F71" s="13">
        <v>50.4</v>
      </c>
    </row>
    <row r="72" spans="1:6" x14ac:dyDescent="0.25">
      <c r="A72" s="32" t="s">
        <v>99</v>
      </c>
      <c r="B72" s="8">
        <v>14</v>
      </c>
      <c r="C72" s="11" t="s">
        <v>113</v>
      </c>
      <c r="D72" s="12" t="s">
        <v>96</v>
      </c>
      <c r="E72" s="12" t="s">
        <v>131</v>
      </c>
      <c r="F72" s="13">
        <v>55</v>
      </c>
    </row>
    <row r="73" spans="1:6" x14ac:dyDescent="0.25">
      <c r="A73" s="32" t="s">
        <v>99</v>
      </c>
      <c r="B73" s="8">
        <v>15</v>
      </c>
      <c r="C73" s="11" t="s">
        <v>114</v>
      </c>
      <c r="D73" s="12" t="s">
        <v>96</v>
      </c>
      <c r="E73" s="12" t="s">
        <v>131</v>
      </c>
      <c r="F73" s="13">
        <v>50</v>
      </c>
    </row>
    <row r="74" spans="1:6" x14ac:dyDescent="0.25">
      <c r="A74" s="32" t="s">
        <v>99</v>
      </c>
      <c r="B74" s="8">
        <v>16</v>
      </c>
      <c r="C74" s="11" t="s">
        <v>115</v>
      </c>
      <c r="D74" s="12" t="s">
        <v>96</v>
      </c>
      <c r="E74" s="12" t="s">
        <v>131</v>
      </c>
      <c r="F74" s="13">
        <v>39.5</v>
      </c>
    </row>
    <row r="75" spans="1:6" x14ac:dyDescent="0.25">
      <c r="A75" s="32" t="s">
        <v>99</v>
      </c>
      <c r="B75" s="8">
        <v>17</v>
      </c>
      <c r="C75" s="11" t="s">
        <v>116</v>
      </c>
      <c r="D75" s="12" t="s">
        <v>141</v>
      </c>
      <c r="E75" s="12" t="s">
        <v>131</v>
      </c>
      <c r="F75" s="13">
        <v>22</v>
      </c>
    </row>
    <row r="76" spans="1:6" ht="26.25" x14ac:dyDescent="0.25">
      <c r="A76" s="32" t="s">
        <v>99</v>
      </c>
      <c r="B76" s="8">
        <v>18</v>
      </c>
      <c r="C76" s="11" t="s">
        <v>117</v>
      </c>
      <c r="D76" s="12" t="s">
        <v>142</v>
      </c>
      <c r="E76" s="14" t="s">
        <v>144</v>
      </c>
      <c r="F76" s="13">
        <v>21</v>
      </c>
    </row>
    <row r="77" spans="1:6" ht="26.25" x14ac:dyDescent="0.25">
      <c r="A77" s="32" t="s">
        <v>99</v>
      </c>
      <c r="B77" s="8">
        <v>19</v>
      </c>
      <c r="C77" s="11" t="s">
        <v>118</v>
      </c>
      <c r="D77" s="12" t="s">
        <v>143</v>
      </c>
      <c r="E77" s="14" t="s">
        <v>144</v>
      </c>
      <c r="F77" s="13">
        <v>18</v>
      </c>
    </row>
    <row r="78" spans="1:6" x14ac:dyDescent="0.25">
      <c r="A78" s="32" t="s">
        <v>99</v>
      </c>
      <c r="B78" s="8">
        <v>20</v>
      </c>
      <c r="C78" s="11" t="s">
        <v>119</v>
      </c>
      <c r="D78" s="12" t="s">
        <v>65</v>
      </c>
      <c r="E78" s="12" t="s">
        <v>131</v>
      </c>
      <c r="F78" s="13">
        <v>35</v>
      </c>
    </row>
    <row r="79" spans="1:6" x14ac:dyDescent="0.25">
      <c r="A79" s="32" t="s">
        <v>99</v>
      </c>
      <c r="B79" s="8">
        <v>21</v>
      </c>
      <c r="C79" s="11" t="s">
        <v>120</v>
      </c>
      <c r="D79" s="12" t="s">
        <v>96</v>
      </c>
      <c r="E79" s="12" t="s">
        <v>128</v>
      </c>
      <c r="F79" s="13">
        <v>49</v>
      </c>
    </row>
    <row r="80" spans="1:6" x14ac:dyDescent="0.25">
      <c r="A80" s="32" t="s">
        <v>99</v>
      </c>
      <c r="B80" s="8">
        <v>22</v>
      </c>
      <c r="C80" s="11" t="s">
        <v>121</v>
      </c>
      <c r="D80" s="12" t="s">
        <v>65</v>
      </c>
      <c r="E80" s="12" t="s">
        <v>128</v>
      </c>
      <c r="F80" s="13">
        <v>33</v>
      </c>
    </row>
    <row r="81" spans="1:6" ht="37.5" x14ac:dyDescent="0.25">
      <c r="A81" s="32" t="s">
        <v>99</v>
      </c>
      <c r="B81" s="8">
        <v>23</v>
      </c>
      <c r="C81" s="11" t="s">
        <v>122</v>
      </c>
      <c r="D81" s="12" t="s">
        <v>65</v>
      </c>
      <c r="E81" s="14" t="s">
        <v>145</v>
      </c>
      <c r="F81" s="13">
        <v>30</v>
      </c>
    </row>
    <row r="82" spans="1:6" x14ac:dyDescent="0.25">
      <c r="A82" s="32" t="s">
        <v>99</v>
      </c>
      <c r="B82" s="8">
        <v>24</v>
      </c>
      <c r="C82" s="11" t="s">
        <v>123</v>
      </c>
      <c r="D82" s="12" t="s">
        <v>130</v>
      </c>
      <c r="E82" s="12" t="s">
        <v>131</v>
      </c>
      <c r="F82" s="13">
        <v>45</v>
      </c>
    </row>
    <row r="83" spans="1:6" x14ac:dyDescent="0.25">
      <c r="A83" s="32" t="s">
        <v>99</v>
      </c>
      <c r="B83" s="8">
        <v>25</v>
      </c>
      <c r="C83" s="11" t="s">
        <v>124</v>
      </c>
      <c r="D83" s="12" t="s">
        <v>65</v>
      </c>
      <c r="E83" s="12" t="s">
        <v>131</v>
      </c>
      <c r="F83" s="13">
        <v>18</v>
      </c>
    </row>
    <row r="84" spans="1:6" x14ac:dyDescent="0.25">
      <c r="A84" s="32" t="s">
        <v>99</v>
      </c>
      <c r="B84" s="8">
        <v>26</v>
      </c>
      <c r="C84" s="11" t="s">
        <v>125</v>
      </c>
      <c r="D84" s="12" t="s">
        <v>129</v>
      </c>
      <c r="E84" s="12" t="s">
        <v>131</v>
      </c>
      <c r="F84" s="13">
        <v>45</v>
      </c>
    </row>
    <row r="85" spans="1:6" x14ac:dyDescent="0.25">
      <c r="A85" s="32" t="s">
        <v>99</v>
      </c>
      <c r="B85" s="8">
        <v>27</v>
      </c>
      <c r="C85" s="11" t="s">
        <v>126</v>
      </c>
      <c r="D85" s="12" t="s">
        <v>129</v>
      </c>
      <c r="E85" s="12" t="s">
        <v>131</v>
      </c>
      <c r="F85" s="13">
        <v>65</v>
      </c>
    </row>
    <row r="86" spans="1:6" x14ac:dyDescent="0.25">
      <c r="A86" s="32" t="s">
        <v>99</v>
      </c>
      <c r="B86" s="8">
        <v>28</v>
      </c>
      <c r="C86" s="11" t="s">
        <v>127</v>
      </c>
      <c r="D86" s="12" t="s">
        <v>129</v>
      </c>
      <c r="E86" s="12" t="s">
        <v>131</v>
      </c>
      <c r="F86" s="13">
        <v>60</v>
      </c>
    </row>
    <row r="87" spans="1:6" ht="18.75" customHeight="1" x14ac:dyDescent="0.25">
      <c r="A87" s="32" t="s">
        <v>146</v>
      </c>
      <c r="B87" s="327" t="s">
        <v>146</v>
      </c>
      <c r="C87" s="328"/>
      <c r="D87" s="328"/>
      <c r="E87" s="328"/>
      <c r="F87" s="329"/>
    </row>
    <row r="88" spans="1:6" ht="30" x14ac:dyDescent="0.25">
      <c r="A88" s="32" t="s">
        <v>146</v>
      </c>
      <c r="B88" s="8" t="s">
        <v>237</v>
      </c>
      <c r="C88" s="8" t="s">
        <v>568</v>
      </c>
      <c r="D88" s="9" t="s">
        <v>31</v>
      </c>
      <c r="E88" s="9" t="s">
        <v>32</v>
      </c>
      <c r="F88" s="10" t="s">
        <v>33</v>
      </c>
    </row>
    <row r="89" spans="1:6" ht="37.5" x14ac:dyDescent="0.25">
      <c r="A89" s="32" t="s">
        <v>146</v>
      </c>
      <c r="B89" s="8">
        <v>1</v>
      </c>
      <c r="C89" s="11" t="s">
        <v>147</v>
      </c>
      <c r="D89" s="12" t="s">
        <v>96</v>
      </c>
      <c r="E89" s="14" t="s">
        <v>160</v>
      </c>
      <c r="F89" s="13">
        <v>40</v>
      </c>
    </row>
    <row r="90" spans="1:6" ht="26.25" x14ac:dyDescent="0.25">
      <c r="A90" s="32" t="s">
        <v>146</v>
      </c>
      <c r="B90" s="8">
        <v>2</v>
      </c>
      <c r="C90" s="11" t="s">
        <v>148</v>
      </c>
      <c r="D90" s="12" t="s">
        <v>70</v>
      </c>
      <c r="E90" s="14" t="s">
        <v>161</v>
      </c>
      <c r="F90" s="13">
        <v>65</v>
      </c>
    </row>
    <row r="91" spans="1:6" ht="26.25" x14ac:dyDescent="0.25">
      <c r="A91" s="32" t="s">
        <v>146</v>
      </c>
      <c r="B91" s="8">
        <v>3</v>
      </c>
      <c r="C91" s="11" t="s">
        <v>149</v>
      </c>
      <c r="D91" s="12" t="s">
        <v>70</v>
      </c>
      <c r="E91" s="14" t="s">
        <v>161</v>
      </c>
      <c r="F91" s="13">
        <v>60</v>
      </c>
    </row>
    <row r="92" spans="1:6" ht="26.25" x14ac:dyDescent="0.25">
      <c r="A92" s="32" t="s">
        <v>146</v>
      </c>
      <c r="B92" s="8">
        <v>4</v>
      </c>
      <c r="C92" s="11" t="s">
        <v>150</v>
      </c>
      <c r="D92" s="12" t="s">
        <v>70</v>
      </c>
      <c r="E92" s="14" t="s">
        <v>161</v>
      </c>
      <c r="F92" s="13">
        <v>60</v>
      </c>
    </row>
    <row r="93" spans="1:6" x14ac:dyDescent="0.25">
      <c r="A93" s="32" t="s">
        <v>146</v>
      </c>
      <c r="B93" s="8">
        <v>5</v>
      </c>
      <c r="C93" s="11" t="s">
        <v>151</v>
      </c>
      <c r="D93" s="12" t="s">
        <v>96</v>
      </c>
      <c r="E93" s="12" t="s">
        <v>131</v>
      </c>
      <c r="F93" s="13">
        <v>90</v>
      </c>
    </row>
    <row r="94" spans="1:6" ht="45" x14ac:dyDescent="0.25">
      <c r="A94" s="32" t="s">
        <v>146</v>
      </c>
      <c r="B94" s="8">
        <v>6</v>
      </c>
      <c r="C94" s="11" t="s">
        <v>152</v>
      </c>
      <c r="D94" s="12" t="s">
        <v>158</v>
      </c>
      <c r="E94" s="22" t="s">
        <v>162</v>
      </c>
      <c r="F94" s="13">
        <v>80</v>
      </c>
    </row>
    <row r="95" spans="1:6" ht="22.5" x14ac:dyDescent="0.25">
      <c r="A95" s="32" t="s">
        <v>146</v>
      </c>
      <c r="B95" s="8">
        <v>7</v>
      </c>
      <c r="C95" s="11" t="s">
        <v>153</v>
      </c>
      <c r="D95" s="12" t="s">
        <v>158</v>
      </c>
      <c r="E95" s="22" t="s">
        <v>163</v>
      </c>
      <c r="F95" s="13">
        <v>95</v>
      </c>
    </row>
    <row r="96" spans="1:6" ht="22.5" x14ac:dyDescent="0.25">
      <c r="A96" s="32" t="s">
        <v>146</v>
      </c>
      <c r="B96" s="8">
        <v>8</v>
      </c>
      <c r="C96" s="11" t="s">
        <v>154</v>
      </c>
      <c r="D96" s="12" t="s">
        <v>158</v>
      </c>
      <c r="E96" s="22" t="s">
        <v>163</v>
      </c>
      <c r="F96" s="13">
        <v>95</v>
      </c>
    </row>
    <row r="97" spans="1:6" ht="22.5" x14ac:dyDescent="0.25">
      <c r="A97" s="32" t="s">
        <v>146</v>
      </c>
      <c r="B97" s="8">
        <v>9</v>
      </c>
      <c r="C97" s="11" t="s">
        <v>155</v>
      </c>
      <c r="D97" s="12" t="s">
        <v>158</v>
      </c>
      <c r="E97" s="22" t="s">
        <v>163</v>
      </c>
      <c r="F97" s="13">
        <v>95</v>
      </c>
    </row>
    <row r="98" spans="1:6" x14ac:dyDescent="0.25">
      <c r="A98" s="32" t="s">
        <v>146</v>
      </c>
      <c r="B98" s="8">
        <v>10</v>
      </c>
      <c r="C98" s="11" t="s">
        <v>156</v>
      </c>
      <c r="D98" s="12" t="s">
        <v>137</v>
      </c>
      <c r="E98" s="12" t="s">
        <v>131</v>
      </c>
      <c r="F98" s="13">
        <v>10</v>
      </c>
    </row>
    <row r="99" spans="1:6" x14ac:dyDescent="0.25">
      <c r="A99" s="32" t="s">
        <v>146</v>
      </c>
      <c r="B99" s="8">
        <v>11</v>
      </c>
      <c r="C99" s="11" t="s">
        <v>157</v>
      </c>
      <c r="D99" s="12" t="s">
        <v>159</v>
      </c>
      <c r="E99" s="12" t="s">
        <v>131</v>
      </c>
      <c r="F99" s="13">
        <v>20</v>
      </c>
    </row>
    <row r="100" spans="1:6" ht="18.75" customHeight="1" x14ac:dyDescent="0.25">
      <c r="A100" s="32" t="s">
        <v>164</v>
      </c>
      <c r="B100" s="327" t="s">
        <v>164</v>
      </c>
      <c r="C100" s="328"/>
      <c r="D100" s="328"/>
      <c r="E100" s="328"/>
      <c r="F100" s="329"/>
    </row>
    <row r="101" spans="1:6" ht="30" x14ac:dyDescent="0.25">
      <c r="A101" s="32" t="s">
        <v>164</v>
      </c>
      <c r="B101" s="8" t="s">
        <v>237</v>
      </c>
      <c r="C101" s="8" t="s">
        <v>568</v>
      </c>
      <c r="D101" s="9" t="s">
        <v>31</v>
      </c>
      <c r="E101" s="9" t="s">
        <v>32</v>
      </c>
      <c r="F101" s="10" t="s">
        <v>33</v>
      </c>
    </row>
    <row r="102" spans="1:6" x14ac:dyDescent="0.25">
      <c r="A102" s="32" t="s">
        <v>164</v>
      </c>
      <c r="B102" s="8">
        <v>1</v>
      </c>
      <c r="C102" s="11" t="s">
        <v>191</v>
      </c>
      <c r="D102" s="12" t="s">
        <v>220</v>
      </c>
      <c r="E102" s="12" t="s">
        <v>158</v>
      </c>
      <c r="F102" s="13">
        <v>9.3000000000000007</v>
      </c>
    </row>
    <row r="103" spans="1:6" x14ac:dyDescent="0.25">
      <c r="A103" s="32" t="s">
        <v>164</v>
      </c>
      <c r="B103" s="8">
        <v>2</v>
      </c>
      <c r="C103" s="11" t="s">
        <v>192</v>
      </c>
      <c r="D103" s="12" t="s">
        <v>220</v>
      </c>
      <c r="E103" s="12" t="s">
        <v>158</v>
      </c>
      <c r="F103" s="13">
        <v>11.5</v>
      </c>
    </row>
    <row r="104" spans="1:6" ht="37.5" x14ac:dyDescent="0.25">
      <c r="A104" s="32" t="s">
        <v>164</v>
      </c>
      <c r="B104" s="8">
        <v>3</v>
      </c>
      <c r="C104" s="11" t="s">
        <v>193</v>
      </c>
      <c r="D104" s="12" t="s">
        <v>70</v>
      </c>
      <c r="E104" s="14" t="s">
        <v>223</v>
      </c>
      <c r="F104" s="13">
        <v>10</v>
      </c>
    </row>
    <row r="105" spans="1:6" ht="48.75" x14ac:dyDescent="0.25">
      <c r="A105" s="32" t="s">
        <v>164</v>
      </c>
      <c r="B105" s="8">
        <v>4</v>
      </c>
      <c r="C105" s="11" t="s">
        <v>194</v>
      </c>
      <c r="D105" s="12" t="s">
        <v>70</v>
      </c>
      <c r="E105" s="14" t="s">
        <v>222</v>
      </c>
      <c r="F105" s="13">
        <v>10</v>
      </c>
    </row>
    <row r="106" spans="1:6" x14ac:dyDescent="0.25">
      <c r="A106" s="32" t="s">
        <v>164</v>
      </c>
      <c r="B106" s="8">
        <v>5</v>
      </c>
      <c r="C106" s="11" t="s">
        <v>195</v>
      </c>
      <c r="D106" s="12" t="s">
        <v>221</v>
      </c>
      <c r="E106" s="12" t="s">
        <v>158</v>
      </c>
      <c r="F106" s="13">
        <v>17.399999999999999</v>
      </c>
    </row>
    <row r="107" spans="1:6" x14ac:dyDescent="0.25">
      <c r="A107" s="32" t="s">
        <v>164</v>
      </c>
      <c r="B107" s="8">
        <v>6</v>
      </c>
      <c r="C107" s="11" t="s">
        <v>196</v>
      </c>
      <c r="D107" s="12" t="s">
        <v>221</v>
      </c>
      <c r="E107" s="12" t="s">
        <v>158</v>
      </c>
      <c r="F107" s="13">
        <v>16</v>
      </c>
    </row>
    <row r="108" spans="1:6" ht="26.25" x14ac:dyDescent="0.25">
      <c r="A108" s="32" t="s">
        <v>164</v>
      </c>
      <c r="B108" s="8">
        <v>7</v>
      </c>
      <c r="C108" s="11" t="s">
        <v>197</v>
      </c>
      <c r="D108" s="12" t="s">
        <v>65</v>
      </c>
      <c r="E108" s="14" t="s">
        <v>224</v>
      </c>
      <c r="F108" s="13">
        <v>0</v>
      </c>
    </row>
    <row r="109" spans="1:6" x14ac:dyDescent="0.25">
      <c r="A109" s="32" t="s">
        <v>164</v>
      </c>
      <c r="B109" s="8">
        <v>8</v>
      </c>
      <c r="C109" s="11" t="s">
        <v>198</v>
      </c>
      <c r="D109" s="12" t="s">
        <v>75</v>
      </c>
      <c r="E109" s="12" t="s">
        <v>158</v>
      </c>
      <c r="F109" s="13">
        <v>14.7</v>
      </c>
    </row>
    <row r="110" spans="1:6" x14ac:dyDescent="0.25">
      <c r="A110" s="32" t="s">
        <v>164</v>
      </c>
      <c r="B110" s="8">
        <v>9</v>
      </c>
      <c r="C110" s="11" t="s">
        <v>199</v>
      </c>
      <c r="D110" s="12" t="s">
        <v>92</v>
      </c>
      <c r="E110" s="12" t="s">
        <v>158</v>
      </c>
      <c r="F110" s="13">
        <v>18</v>
      </c>
    </row>
    <row r="111" spans="1:6" x14ac:dyDescent="0.25">
      <c r="A111" s="32" t="s">
        <v>164</v>
      </c>
      <c r="B111" s="8">
        <v>10</v>
      </c>
      <c r="C111" s="11" t="s">
        <v>200</v>
      </c>
      <c r="D111" s="12" t="s">
        <v>96</v>
      </c>
      <c r="E111" s="12" t="s">
        <v>158</v>
      </c>
      <c r="F111" s="13">
        <v>16</v>
      </c>
    </row>
    <row r="112" spans="1:6" ht="37.5" x14ac:dyDescent="0.25">
      <c r="A112" s="32" t="s">
        <v>164</v>
      </c>
      <c r="B112" s="8">
        <v>11</v>
      </c>
      <c r="C112" s="11" t="s">
        <v>201</v>
      </c>
      <c r="D112" s="12" t="s">
        <v>96</v>
      </c>
      <c r="E112" s="14" t="s">
        <v>225</v>
      </c>
      <c r="F112" s="13">
        <v>6</v>
      </c>
    </row>
    <row r="113" spans="1:6" ht="26.25" x14ac:dyDescent="0.25">
      <c r="A113" s="32" t="s">
        <v>164</v>
      </c>
      <c r="B113" s="8">
        <v>12</v>
      </c>
      <c r="C113" s="11" t="s">
        <v>202</v>
      </c>
      <c r="D113" s="12" t="s">
        <v>96</v>
      </c>
      <c r="E113" s="14" t="s">
        <v>226</v>
      </c>
      <c r="F113" s="13">
        <v>3</v>
      </c>
    </row>
    <row r="114" spans="1:6" ht="26.25" x14ac:dyDescent="0.25">
      <c r="A114" s="32" t="s">
        <v>164</v>
      </c>
      <c r="B114" s="8">
        <v>13</v>
      </c>
      <c r="C114" s="11" t="s">
        <v>203</v>
      </c>
      <c r="D114" s="12" t="s">
        <v>221</v>
      </c>
      <c r="E114" s="14" t="s">
        <v>227</v>
      </c>
      <c r="F114" s="13">
        <v>17.399999999999999</v>
      </c>
    </row>
    <row r="115" spans="1:6" x14ac:dyDescent="0.25">
      <c r="A115" s="32" t="s">
        <v>164</v>
      </c>
      <c r="B115" s="8">
        <v>14</v>
      </c>
      <c r="C115" s="11" t="s">
        <v>204</v>
      </c>
      <c r="D115" s="12" t="s">
        <v>65</v>
      </c>
      <c r="E115" s="12" t="s">
        <v>158</v>
      </c>
      <c r="F115" s="13">
        <v>0</v>
      </c>
    </row>
    <row r="116" spans="1:6" ht="26.25" x14ac:dyDescent="0.25">
      <c r="A116" s="32" t="s">
        <v>164</v>
      </c>
      <c r="B116" s="8">
        <v>15</v>
      </c>
      <c r="C116" s="11" t="s">
        <v>205</v>
      </c>
      <c r="D116" s="12" t="s">
        <v>65</v>
      </c>
      <c r="E116" s="14" t="s">
        <v>228</v>
      </c>
      <c r="F116" s="13">
        <v>10</v>
      </c>
    </row>
    <row r="117" spans="1:6" ht="26.25" x14ac:dyDescent="0.25">
      <c r="A117" s="32" t="s">
        <v>164</v>
      </c>
      <c r="B117" s="8">
        <v>16</v>
      </c>
      <c r="C117" s="11" t="s">
        <v>206</v>
      </c>
      <c r="D117" s="12" t="s">
        <v>65</v>
      </c>
      <c r="E117" s="14" t="s">
        <v>229</v>
      </c>
      <c r="F117" s="13">
        <v>0</v>
      </c>
    </row>
    <row r="118" spans="1:6" x14ac:dyDescent="0.25">
      <c r="A118" s="32" t="s">
        <v>164</v>
      </c>
      <c r="B118" s="8">
        <v>17</v>
      </c>
      <c r="C118" s="11" t="s">
        <v>207</v>
      </c>
      <c r="D118" s="12" t="s">
        <v>65</v>
      </c>
      <c r="E118" s="12" t="s">
        <v>158</v>
      </c>
      <c r="F118" s="13">
        <v>10</v>
      </c>
    </row>
    <row r="119" spans="1:6" ht="37.5" x14ac:dyDescent="0.25">
      <c r="A119" s="32" t="s">
        <v>164</v>
      </c>
      <c r="B119" s="8">
        <v>18</v>
      </c>
      <c r="C119" s="11" t="s">
        <v>208</v>
      </c>
      <c r="D119" s="12" t="s">
        <v>221</v>
      </c>
      <c r="E119" s="14" t="s">
        <v>230</v>
      </c>
      <c r="F119" s="13">
        <v>15</v>
      </c>
    </row>
    <row r="120" spans="1:6" ht="37.5" x14ac:dyDescent="0.25">
      <c r="A120" s="32" t="s">
        <v>164</v>
      </c>
      <c r="B120" s="8">
        <v>19</v>
      </c>
      <c r="C120" s="11" t="s">
        <v>209</v>
      </c>
      <c r="D120" s="12" t="s">
        <v>221</v>
      </c>
      <c r="E120" s="14" t="s">
        <v>230</v>
      </c>
      <c r="F120" s="13">
        <v>15</v>
      </c>
    </row>
    <row r="121" spans="1:6" ht="37.5" x14ac:dyDescent="0.25">
      <c r="A121" s="32" t="s">
        <v>164</v>
      </c>
      <c r="B121" s="8">
        <v>20</v>
      </c>
      <c r="C121" s="11" t="s">
        <v>209</v>
      </c>
      <c r="D121" s="12" t="s">
        <v>65</v>
      </c>
      <c r="E121" s="14" t="s">
        <v>231</v>
      </c>
      <c r="F121" s="13">
        <v>0</v>
      </c>
    </row>
    <row r="122" spans="1:6" ht="26.25" x14ac:dyDescent="0.25">
      <c r="A122" s="32" t="s">
        <v>164</v>
      </c>
      <c r="B122" s="8">
        <v>21</v>
      </c>
      <c r="C122" s="11" t="s">
        <v>210</v>
      </c>
      <c r="D122" s="12" t="s">
        <v>221</v>
      </c>
      <c r="E122" s="14" t="s">
        <v>227</v>
      </c>
      <c r="F122" s="13">
        <v>18</v>
      </c>
    </row>
    <row r="123" spans="1:6" ht="26.25" x14ac:dyDescent="0.25">
      <c r="A123" s="32" t="s">
        <v>164</v>
      </c>
      <c r="B123" s="8">
        <v>22</v>
      </c>
      <c r="C123" s="11" t="s">
        <v>211</v>
      </c>
      <c r="D123" s="12" t="s">
        <v>65</v>
      </c>
      <c r="E123" s="14" t="s">
        <v>232</v>
      </c>
      <c r="F123" s="13">
        <v>25</v>
      </c>
    </row>
    <row r="124" spans="1:6" ht="37.5" x14ac:dyDescent="0.25">
      <c r="A124" s="32" t="s">
        <v>164</v>
      </c>
      <c r="B124" s="8">
        <v>23</v>
      </c>
      <c r="C124" s="11" t="s">
        <v>211</v>
      </c>
      <c r="D124" s="12" t="s">
        <v>65</v>
      </c>
      <c r="E124" s="14" t="s">
        <v>236</v>
      </c>
      <c r="F124" s="13">
        <v>40.5</v>
      </c>
    </row>
    <row r="125" spans="1:6" ht="26.25" x14ac:dyDescent="0.25">
      <c r="A125" s="32" t="s">
        <v>164</v>
      </c>
      <c r="B125" s="8">
        <v>24</v>
      </c>
      <c r="C125" s="11" t="s">
        <v>212</v>
      </c>
      <c r="D125" s="12" t="s">
        <v>65</v>
      </c>
      <c r="E125" s="14" t="s">
        <v>224</v>
      </c>
      <c r="F125" s="13">
        <v>5</v>
      </c>
    </row>
    <row r="126" spans="1:6" ht="37.5" x14ac:dyDescent="0.25">
      <c r="A126" s="32" t="s">
        <v>164</v>
      </c>
      <c r="B126" s="8">
        <v>25</v>
      </c>
      <c r="C126" s="11" t="s">
        <v>212</v>
      </c>
      <c r="D126" s="12" t="s">
        <v>220</v>
      </c>
      <c r="E126" s="14" t="s">
        <v>233</v>
      </c>
      <c r="F126" s="13">
        <v>12.4</v>
      </c>
    </row>
    <row r="127" spans="1:6" ht="26.25" x14ac:dyDescent="0.25">
      <c r="A127" s="32" t="s">
        <v>164</v>
      </c>
      <c r="B127" s="8">
        <v>26</v>
      </c>
      <c r="C127" s="11" t="s">
        <v>213</v>
      </c>
      <c r="D127" s="12" t="s">
        <v>65</v>
      </c>
      <c r="E127" s="14" t="s">
        <v>234</v>
      </c>
      <c r="F127" s="13">
        <v>5</v>
      </c>
    </row>
    <row r="128" spans="1:6" ht="26.25" x14ac:dyDescent="0.25">
      <c r="A128" s="32" t="s">
        <v>164</v>
      </c>
      <c r="B128" s="8">
        <v>27</v>
      </c>
      <c r="C128" s="11" t="s">
        <v>213</v>
      </c>
      <c r="D128" s="12" t="s">
        <v>65</v>
      </c>
      <c r="E128" s="14" t="s">
        <v>224</v>
      </c>
      <c r="F128" s="13">
        <v>0</v>
      </c>
    </row>
    <row r="129" spans="1:7" ht="48.75" x14ac:dyDescent="0.25">
      <c r="A129" s="32" t="s">
        <v>164</v>
      </c>
      <c r="B129" s="8">
        <v>28</v>
      </c>
      <c r="C129" s="11" t="s">
        <v>214</v>
      </c>
      <c r="D129" s="12" t="s">
        <v>70</v>
      </c>
      <c r="E129" s="14" t="s">
        <v>235</v>
      </c>
      <c r="F129" s="13">
        <v>20</v>
      </c>
    </row>
    <row r="130" spans="1:7" ht="26.25" x14ac:dyDescent="0.25">
      <c r="A130" s="32" t="s">
        <v>164</v>
      </c>
      <c r="B130" s="8">
        <v>29</v>
      </c>
      <c r="C130" s="11" t="s">
        <v>215</v>
      </c>
      <c r="D130" s="12" t="s">
        <v>65</v>
      </c>
      <c r="E130" s="14" t="s">
        <v>229</v>
      </c>
      <c r="F130" s="13">
        <v>0</v>
      </c>
      <c r="G130" s="6"/>
    </row>
    <row r="131" spans="1:7" ht="18.75" x14ac:dyDescent="0.25">
      <c r="A131" s="32" t="s">
        <v>219</v>
      </c>
      <c r="B131" s="327" t="s">
        <v>219</v>
      </c>
      <c r="C131" s="328"/>
      <c r="D131" s="328"/>
      <c r="E131" s="328"/>
      <c r="F131" s="329"/>
      <c r="G131" s="6"/>
    </row>
    <row r="132" spans="1:7" ht="30" x14ac:dyDescent="0.25">
      <c r="A132" s="32" t="s">
        <v>219</v>
      </c>
      <c r="B132" s="8" t="s">
        <v>237</v>
      </c>
      <c r="C132" s="8" t="s">
        <v>568</v>
      </c>
      <c r="D132" s="9" t="s">
        <v>31</v>
      </c>
      <c r="E132" s="9" t="s">
        <v>32</v>
      </c>
      <c r="F132" s="10" t="s">
        <v>33</v>
      </c>
      <c r="G132" s="6"/>
    </row>
    <row r="133" spans="1:7" x14ac:dyDescent="0.25">
      <c r="A133" s="32" t="s">
        <v>219</v>
      </c>
      <c r="B133" s="8">
        <v>1</v>
      </c>
      <c r="C133" s="11" t="s">
        <v>216</v>
      </c>
      <c r="D133" s="33" t="s">
        <v>96</v>
      </c>
      <c r="E133" s="33" t="s">
        <v>260</v>
      </c>
      <c r="F133" s="13">
        <v>10</v>
      </c>
      <c r="G133" s="6"/>
    </row>
    <row r="134" spans="1:7" x14ac:dyDescent="0.25">
      <c r="A134" s="32" t="s">
        <v>219</v>
      </c>
      <c r="B134" s="8">
        <v>2</v>
      </c>
      <c r="C134" s="11" t="s">
        <v>217</v>
      </c>
      <c r="D134" s="33" t="s">
        <v>96</v>
      </c>
      <c r="E134" s="33" t="s">
        <v>158</v>
      </c>
      <c r="F134" s="13">
        <v>8</v>
      </c>
      <c r="G134" s="6"/>
    </row>
    <row r="135" spans="1:7" x14ac:dyDescent="0.25">
      <c r="A135" s="32" t="s">
        <v>219</v>
      </c>
      <c r="B135" s="8">
        <v>3</v>
      </c>
      <c r="C135" s="11" t="s">
        <v>218</v>
      </c>
      <c r="D135" s="33" t="s">
        <v>96</v>
      </c>
      <c r="E135" s="33" t="s">
        <v>261</v>
      </c>
      <c r="F135" s="13">
        <v>7</v>
      </c>
      <c r="G135" s="6"/>
    </row>
    <row r="136" spans="1:7" x14ac:dyDescent="0.25">
      <c r="A136" s="32" t="s">
        <v>219</v>
      </c>
      <c r="B136" s="8">
        <v>4</v>
      </c>
      <c r="C136" s="11" t="s">
        <v>198</v>
      </c>
      <c r="D136" s="33" t="s">
        <v>220</v>
      </c>
      <c r="E136" s="33" t="s">
        <v>158</v>
      </c>
      <c r="F136" s="13">
        <v>7</v>
      </c>
      <c r="G136" s="6"/>
    </row>
    <row r="137" spans="1:7" x14ac:dyDescent="0.25">
      <c r="A137" s="32" t="s">
        <v>219</v>
      </c>
      <c r="B137" s="8">
        <v>5</v>
      </c>
      <c r="C137" s="11" t="s">
        <v>240</v>
      </c>
      <c r="D137" s="33" t="s">
        <v>65</v>
      </c>
      <c r="E137" s="33" t="s">
        <v>158</v>
      </c>
      <c r="F137" s="13">
        <v>7</v>
      </c>
    </row>
    <row r="138" spans="1:7" x14ac:dyDescent="0.25">
      <c r="A138" s="32" t="s">
        <v>219</v>
      </c>
      <c r="B138" s="8">
        <v>6</v>
      </c>
      <c r="C138" s="11" t="s">
        <v>241</v>
      </c>
      <c r="D138" s="33" t="s">
        <v>258</v>
      </c>
      <c r="E138" s="33" t="s">
        <v>158</v>
      </c>
      <c r="F138" s="13">
        <v>7</v>
      </c>
    </row>
    <row r="139" spans="1:7" x14ac:dyDescent="0.25">
      <c r="A139" s="32" t="s">
        <v>219</v>
      </c>
      <c r="B139" s="8">
        <v>7</v>
      </c>
      <c r="C139" s="11" t="s">
        <v>242</v>
      </c>
      <c r="D139" s="33" t="s">
        <v>259</v>
      </c>
      <c r="E139" s="33" t="s">
        <v>158</v>
      </c>
      <c r="F139" s="13">
        <v>7.5</v>
      </c>
    </row>
    <row r="140" spans="1:7" x14ac:dyDescent="0.25">
      <c r="A140" s="32" t="s">
        <v>219</v>
      </c>
      <c r="B140" s="8">
        <v>8</v>
      </c>
      <c r="C140" s="11" t="s">
        <v>243</v>
      </c>
      <c r="D140" s="33" t="s">
        <v>65</v>
      </c>
      <c r="E140" s="33" t="s">
        <v>158</v>
      </c>
      <c r="F140" s="13">
        <v>8</v>
      </c>
    </row>
    <row r="141" spans="1:7" x14ac:dyDescent="0.25">
      <c r="A141" s="32" t="s">
        <v>219</v>
      </c>
      <c r="B141" s="8">
        <v>9</v>
      </c>
      <c r="C141" s="11" t="s">
        <v>244</v>
      </c>
      <c r="D141" s="33" t="s">
        <v>220</v>
      </c>
      <c r="E141" s="33" t="s">
        <v>158</v>
      </c>
      <c r="F141" s="13">
        <v>9.3000000000000007</v>
      </c>
    </row>
    <row r="142" spans="1:7" x14ac:dyDescent="0.25">
      <c r="A142" s="32" t="s">
        <v>219</v>
      </c>
      <c r="B142" s="8">
        <v>10</v>
      </c>
      <c r="C142" s="11" t="s">
        <v>245</v>
      </c>
      <c r="D142" s="33" t="s">
        <v>65</v>
      </c>
      <c r="E142" s="33" t="s">
        <v>158</v>
      </c>
      <c r="F142" s="13">
        <v>6</v>
      </c>
    </row>
    <row r="143" spans="1:7" x14ac:dyDescent="0.25">
      <c r="A143" s="32" t="s">
        <v>219</v>
      </c>
      <c r="B143" s="8">
        <v>11</v>
      </c>
      <c r="C143" s="11" t="s">
        <v>246</v>
      </c>
      <c r="D143" s="33" t="s">
        <v>65</v>
      </c>
      <c r="E143" s="33" t="s">
        <v>158</v>
      </c>
      <c r="F143" s="13">
        <v>7</v>
      </c>
    </row>
    <row r="144" spans="1:7" x14ac:dyDescent="0.25">
      <c r="A144" s="32" t="s">
        <v>219</v>
      </c>
      <c r="B144" s="8">
        <v>12</v>
      </c>
      <c r="C144" s="11" t="s">
        <v>247</v>
      </c>
      <c r="D144" s="33" t="s">
        <v>220</v>
      </c>
      <c r="E144" s="33" t="s">
        <v>158</v>
      </c>
      <c r="F144" s="13">
        <v>15</v>
      </c>
    </row>
    <row r="145" spans="1:7" x14ac:dyDescent="0.25">
      <c r="A145" s="32" t="s">
        <v>219</v>
      </c>
      <c r="B145" s="8">
        <v>13</v>
      </c>
      <c r="C145" s="11" t="s">
        <v>248</v>
      </c>
      <c r="D145" s="33" t="s">
        <v>65</v>
      </c>
      <c r="E145" s="33" t="s">
        <v>158</v>
      </c>
      <c r="F145" s="13">
        <v>9</v>
      </c>
    </row>
    <row r="146" spans="1:7" x14ac:dyDescent="0.25">
      <c r="A146" s="32" t="s">
        <v>219</v>
      </c>
      <c r="B146" s="8">
        <v>14</v>
      </c>
      <c r="C146" s="11" t="s">
        <v>249</v>
      </c>
      <c r="D146" s="33" t="s">
        <v>220</v>
      </c>
      <c r="E146" s="33" t="s">
        <v>158</v>
      </c>
      <c r="F146" s="13">
        <v>16.5</v>
      </c>
    </row>
    <row r="147" spans="1:7" x14ac:dyDescent="0.25">
      <c r="A147" s="32" t="s">
        <v>219</v>
      </c>
      <c r="B147" s="8">
        <v>15</v>
      </c>
      <c r="C147" s="11" t="s">
        <v>250</v>
      </c>
      <c r="D147" s="33" t="s">
        <v>259</v>
      </c>
      <c r="E147" s="33" t="s">
        <v>158</v>
      </c>
      <c r="F147" s="13">
        <v>20</v>
      </c>
    </row>
    <row r="148" spans="1:7" x14ac:dyDescent="0.25">
      <c r="A148" s="32" t="s">
        <v>219</v>
      </c>
      <c r="B148" s="8">
        <v>16</v>
      </c>
      <c r="C148" s="11" t="s">
        <v>251</v>
      </c>
      <c r="D148" s="33" t="s">
        <v>220</v>
      </c>
      <c r="E148" s="33" t="s">
        <v>158</v>
      </c>
      <c r="F148" s="13">
        <v>13.5</v>
      </c>
    </row>
    <row r="149" spans="1:7" ht="37.5" x14ac:dyDescent="0.25">
      <c r="A149" s="32" t="s">
        <v>219</v>
      </c>
      <c r="B149" s="8">
        <v>17</v>
      </c>
      <c r="C149" s="11" t="s">
        <v>252</v>
      </c>
      <c r="D149" s="33" t="s">
        <v>65</v>
      </c>
      <c r="E149" s="14" t="s">
        <v>262</v>
      </c>
      <c r="F149" s="13">
        <v>17</v>
      </c>
    </row>
    <row r="150" spans="1:7" x14ac:dyDescent="0.25">
      <c r="A150" s="32" t="s">
        <v>219</v>
      </c>
      <c r="B150" s="8">
        <v>18</v>
      </c>
      <c r="C150" s="11" t="s">
        <v>253</v>
      </c>
      <c r="D150" s="33" t="s">
        <v>220</v>
      </c>
      <c r="E150" s="33" t="s">
        <v>158</v>
      </c>
      <c r="F150" s="13">
        <v>16.399999999999999</v>
      </c>
    </row>
    <row r="151" spans="1:7" x14ac:dyDescent="0.25">
      <c r="A151" s="32" t="s">
        <v>219</v>
      </c>
      <c r="B151" s="8">
        <v>19</v>
      </c>
      <c r="C151" s="11" t="s">
        <v>254</v>
      </c>
      <c r="D151" s="33" t="s">
        <v>220</v>
      </c>
      <c r="E151" s="33" t="s">
        <v>158</v>
      </c>
      <c r="F151" s="13">
        <v>12</v>
      </c>
    </row>
    <row r="152" spans="1:7" x14ac:dyDescent="0.25">
      <c r="A152" s="32" t="s">
        <v>219</v>
      </c>
      <c r="B152" s="8">
        <v>20</v>
      </c>
      <c r="C152" s="11" t="s">
        <v>255</v>
      </c>
      <c r="D152" s="33" t="s">
        <v>220</v>
      </c>
      <c r="E152" s="33" t="s">
        <v>158</v>
      </c>
      <c r="F152" s="13">
        <v>4.5</v>
      </c>
    </row>
    <row r="153" spans="1:7" x14ac:dyDescent="0.25">
      <c r="A153" s="32" t="s">
        <v>219</v>
      </c>
      <c r="B153" s="8">
        <v>21</v>
      </c>
      <c r="C153" s="11" t="s">
        <v>256</v>
      </c>
      <c r="D153" s="33" t="s">
        <v>220</v>
      </c>
      <c r="E153" s="33" t="s">
        <v>158</v>
      </c>
      <c r="F153" s="13">
        <v>15</v>
      </c>
    </row>
    <row r="154" spans="1:7" x14ac:dyDescent="0.25">
      <c r="A154" s="32" t="s">
        <v>219</v>
      </c>
      <c r="B154" s="8">
        <v>22</v>
      </c>
      <c r="C154" s="11" t="s">
        <v>257</v>
      </c>
      <c r="D154" s="33" t="s">
        <v>258</v>
      </c>
      <c r="E154" s="33" t="s">
        <v>158</v>
      </c>
      <c r="F154" s="13">
        <v>6</v>
      </c>
    </row>
    <row r="155" spans="1:7" ht="18.75" x14ac:dyDescent="0.25">
      <c r="A155" s="32" t="s">
        <v>263</v>
      </c>
      <c r="B155" s="327" t="s">
        <v>263</v>
      </c>
      <c r="C155" s="328"/>
      <c r="D155" s="328"/>
      <c r="E155" s="328"/>
      <c r="F155" s="329"/>
      <c r="G155" s="6"/>
    </row>
    <row r="156" spans="1:7" ht="30" x14ac:dyDescent="0.25">
      <c r="A156" s="32" t="s">
        <v>263</v>
      </c>
      <c r="B156" s="8" t="s">
        <v>237</v>
      </c>
      <c r="C156" s="8" t="s">
        <v>568</v>
      </c>
      <c r="D156" s="9" t="s">
        <v>31</v>
      </c>
      <c r="E156" s="9" t="s">
        <v>32</v>
      </c>
      <c r="F156" s="10" t="s">
        <v>33</v>
      </c>
      <c r="G156" s="6"/>
    </row>
    <row r="157" spans="1:7" x14ac:dyDescent="0.25">
      <c r="A157" s="32" t="s">
        <v>263</v>
      </c>
      <c r="B157" s="8">
        <v>1</v>
      </c>
      <c r="C157" s="11" t="s">
        <v>264</v>
      </c>
      <c r="D157" s="33" t="s">
        <v>65</v>
      </c>
      <c r="E157" s="33" t="s">
        <v>158</v>
      </c>
      <c r="F157" s="13">
        <v>3.5</v>
      </c>
    </row>
    <row r="158" spans="1:7" x14ac:dyDescent="0.25">
      <c r="A158" s="32" t="s">
        <v>263</v>
      </c>
      <c r="B158" s="8">
        <v>2</v>
      </c>
      <c r="C158" s="11" t="s">
        <v>265</v>
      </c>
      <c r="D158" s="33" t="s">
        <v>65</v>
      </c>
      <c r="E158" s="33" t="s">
        <v>158</v>
      </c>
      <c r="F158" s="13">
        <v>15</v>
      </c>
    </row>
    <row r="159" spans="1:7" x14ac:dyDescent="0.25">
      <c r="A159" s="32" t="s">
        <v>263</v>
      </c>
      <c r="B159" s="8">
        <v>3</v>
      </c>
      <c r="C159" s="11" t="s">
        <v>266</v>
      </c>
      <c r="D159" s="33" t="s">
        <v>65</v>
      </c>
      <c r="E159" s="33" t="s">
        <v>158</v>
      </c>
      <c r="F159" s="13">
        <v>7.3</v>
      </c>
    </row>
    <row r="160" spans="1:7" x14ac:dyDescent="0.25">
      <c r="A160" s="32" t="s">
        <v>263</v>
      </c>
      <c r="B160" s="8">
        <v>4</v>
      </c>
      <c r="C160" s="11" t="s">
        <v>267</v>
      </c>
      <c r="D160" s="33" t="s">
        <v>258</v>
      </c>
      <c r="E160" s="33" t="s">
        <v>158</v>
      </c>
      <c r="F160" s="13">
        <v>7.3</v>
      </c>
    </row>
    <row r="161" spans="1:7" x14ac:dyDescent="0.25">
      <c r="A161" s="32" t="s">
        <v>263</v>
      </c>
      <c r="B161" s="8">
        <v>5</v>
      </c>
      <c r="C161" s="11" t="s">
        <v>268</v>
      </c>
      <c r="D161" s="33" t="s">
        <v>277</v>
      </c>
      <c r="E161" s="33" t="s">
        <v>158</v>
      </c>
      <c r="F161" s="13">
        <v>11.3</v>
      </c>
    </row>
    <row r="162" spans="1:7" x14ac:dyDescent="0.25">
      <c r="A162" s="32" t="s">
        <v>263</v>
      </c>
      <c r="B162" s="8">
        <v>6</v>
      </c>
      <c r="C162" s="11" t="s">
        <v>269</v>
      </c>
      <c r="D162" s="33" t="s">
        <v>70</v>
      </c>
      <c r="E162" s="33" t="s">
        <v>158</v>
      </c>
      <c r="F162" s="13">
        <v>22.4</v>
      </c>
    </row>
    <row r="163" spans="1:7" ht="26.25" x14ac:dyDescent="0.25">
      <c r="A163" s="32" t="s">
        <v>263</v>
      </c>
      <c r="B163" s="8">
        <v>7</v>
      </c>
      <c r="C163" s="11" t="s">
        <v>270</v>
      </c>
      <c r="D163" s="33" t="s">
        <v>65</v>
      </c>
      <c r="E163" s="14" t="s">
        <v>279</v>
      </c>
      <c r="F163" s="13">
        <v>3.2</v>
      </c>
    </row>
    <row r="164" spans="1:7" ht="26.25" x14ac:dyDescent="0.25">
      <c r="A164" s="32" t="s">
        <v>263</v>
      </c>
      <c r="B164" s="8">
        <v>8</v>
      </c>
      <c r="C164" s="11" t="s">
        <v>271</v>
      </c>
      <c r="D164" s="33" t="s">
        <v>65</v>
      </c>
      <c r="E164" s="14" t="s">
        <v>280</v>
      </c>
      <c r="F164" s="13">
        <v>4</v>
      </c>
    </row>
    <row r="165" spans="1:7" ht="26.25" x14ac:dyDescent="0.25">
      <c r="A165" s="32" t="s">
        <v>263</v>
      </c>
      <c r="B165" s="8">
        <v>9</v>
      </c>
      <c r="C165" s="11" t="s">
        <v>272</v>
      </c>
      <c r="D165" s="33" t="s">
        <v>70</v>
      </c>
      <c r="E165" s="14" t="s">
        <v>281</v>
      </c>
      <c r="F165" s="13">
        <v>7</v>
      </c>
    </row>
    <row r="166" spans="1:7" ht="48.75" x14ac:dyDescent="0.25">
      <c r="A166" s="32" t="s">
        <v>263</v>
      </c>
      <c r="B166" s="8">
        <v>10</v>
      </c>
      <c r="C166" s="11" t="s">
        <v>273</v>
      </c>
      <c r="D166" s="33"/>
      <c r="E166" s="14" t="s">
        <v>282</v>
      </c>
      <c r="F166" s="13">
        <v>7</v>
      </c>
    </row>
    <row r="167" spans="1:7" x14ac:dyDescent="0.25">
      <c r="A167" s="32" t="s">
        <v>263</v>
      </c>
      <c r="B167" s="8">
        <v>11</v>
      </c>
      <c r="C167" s="11" t="s">
        <v>274</v>
      </c>
      <c r="D167" s="33" t="s">
        <v>96</v>
      </c>
      <c r="E167" s="33" t="s">
        <v>158</v>
      </c>
      <c r="F167" s="13">
        <v>7.2</v>
      </c>
    </row>
    <row r="168" spans="1:7" x14ac:dyDescent="0.25">
      <c r="A168" s="32" t="s">
        <v>263</v>
      </c>
      <c r="B168" s="8">
        <v>12</v>
      </c>
      <c r="C168" s="11" t="s">
        <v>275</v>
      </c>
      <c r="D168" s="33" t="s">
        <v>96</v>
      </c>
      <c r="E168" s="33" t="s">
        <v>158</v>
      </c>
      <c r="F168" s="13">
        <v>6.2</v>
      </c>
    </row>
    <row r="169" spans="1:7" x14ac:dyDescent="0.25">
      <c r="A169" s="32" t="s">
        <v>263</v>
      </c>
      <c r="B169" s="8">
        <v>13</v>
      </c>
      <c r="C169" s="11" t="s">
        <v>276</v>
      </c>
      <c r="D169" s="33" t="s">
        <v>138</v>
      </c>
      <c r="E169" s="33" t="s">
        <v>278</v>
      </c>
      <c r="F169" s="13">
        <v>7.5</v>
      </c>
    </row>
    <row r="170" spans="1:7" ht="18.75" x14ac:dyDescent="0.25">
      <c r="A170" s="32" t="s">
        <v>360</v>
      </c>
      <c r="B170" s="327" t="s">
        <v>283</v>
      </c>
      <c r="C170" s="328"/>
      <c r="D170" s="328"/>
      <c r="E170" s="328"/>
      <c r="F170" s="329"/>
      <c r="G170" s="6"/>
    </row>
    <row r="171" spans="1:7" ht="30" x14ac:dyDescent="0.25">
      <c r="A171" s="32" t="s">
        <v>360</v>
      </c>
      <c r="B171" s="8" t="s">
        <v>237</v>
      </c>
      <c r="C171" s="8" t="s">
        <v>568</v>
      </c>
      <c r="D171" s="9" t="s">
        <v>31</v>
      </c>
      <c r="E171" s="9" t="s">
        <v>32</v>
      </c>
      <c r="F171" s="10" t="s">
        <v>33</v>
      </c>
      <c r="G171" s="6"/>
    </row>
    <row r="172" spans="1:7" x14ac:dyDescent="0.25">
      <c r="A172" s="32" t="s">
        <v>360</v>
      </c>
      <c r="B172" s="8">
        <v>1</v>
      </c>
      <c r="C172" s="11" t="s">
        <v>284</v>
      </c>
      <c r="D172" s="33" t="s">
        <v>65</v>
      </c>
      <c r="E172" s="33" t="s">
        <v>327</v>
      </c>
      <c r="F172" s="13">
        <v>14.5</v>
      </c>
    </row>
    <row r="173" spans="1:7" x14ac:dyDescent="0.25">
      <c r="A173" s="32" t="s">
        <v>360</v>
      </c>
      <c r="B173" s="8">
        <v>2</v>
      </c>
      <c r="C173" s="11" t="s">
        <v>285</v>
      </c>
      <c r="D173" s="33" t="s">
        <v>277</v>
      </c>
      <c r="E173" s="33" t="s">
        <v>328</v>
      </c>
      <c r="F173" s="13">
        <v>15.3</v>
      </c>
    </row>
    <row r="174" spans="1:7" x14ac:dyDescent="0.25">
      <c r="A174" s="32" t="s">
        <v>360</v>
      </c>
      <c r="B174" s="8">
        <v>3</v>
      </c>
      <c r="C174" s="11" t="s">
        <v>286</v>
      </c>
      <c r="D174" s="33" t="s">
        <v>130</v>
      </c>
      <c r="E174" s="33" t="s">
        <v>329</v>
      </c>
      <c r="F174" s="13">
        <v>16</v>
      </c>
    </row>
    <row r="175" spans="1:7" x14ac:dyDescent="0.25">
      <c r="A175" s="32" t="s">
        <v>360</v>
      </c>
      <c r="B175" s="8">
        <v>4</v>
      </c>
      <c r="C175" s="11" t="s">
        <v>287</v>
      </c>
      <c r="D175" s="33" t="s">
        <v>326</v>
      </c>
      <c r="E175" s="33" t="s">
        <v>131</v>
      </c>
      <c r="F175" s="13">
        <v>16.3</v>
      </c>
    </row>
    <row r="176" spans="1:7" x14ac:dyDescent="0.25">
      <c r="A176" s="32" t="s">
        <v>360</v>
      </c>
      <c r="B176" s="8">
        <v>5</v>
      </c>
      <c r="C176" s="11" t="s">
        <v>288</v>
      </c>
      <c r="D176" s="33" t="s">
        <v>129</v>
      </c>
      <c r="E176" s="33" t="s">
        <v>330</v>
      </c>
      <c r="F176" s="13">
        <v>15.3</v>
      </c>
    </row>
    <row r="177" spans="1:6" x14ac:dyDescent="0.25">
      <c r="A177" s="32" t="s">
        <v>360</v>
      </c>
      <c r="B177" s="8">
        <v>6</v>
      </c>
      <c r="C177" s="11" t="s">
        <v>289</v>
      </c>
      <c r="D177" s="33" t="s">
        <v>65</v>
      </c>
      <c r="E177" s="33" t="s">
        <v>331</v>
      </c>
      <c r="F177" s="13">
        <v>14.3</v>
      </c>
    </row>
    <row r="178" spans="1:6" x14ac:dyDescent="0.25">
      <c r="A178" s="32" t="s">
        <v>360</v>
      </c>
      <c r="B178" s="8">
        <v>7</v>
      </c>
      <c r="C178" s="11" t="s">
        <v>290</v>
      </c>
      <c r="D178" s="33" t="s">
        <v>220</v>
      </c>
      <c r="E178" s="33" t="s">
        <v>332</v>
      </c>
      <c r="F178" s="13">
        <v>13</v>
      </c>
    </row>
    <row r="179" spans="1:6" x14ac:dyDescent="0.25">
      <c r="A179" s="32" t="s">
        <v>360</v>
      </c>
      <c r="B179" s="8">
        <v>8</v>
      </c>
      <c r="C179" s="11" t="s">
        <v>291</v>
      </c>
      <c r="D179" s="33" t="s">
        <v>70</v>
      </c>
      <c r="E179" s="33" t="s">
        <v>333</v>
      </c>
      <c r="F179" s="13">
        <v>12.6</v>
      </c>
    </row>
    <row r="180" spans="1:6" x14ac:dyDescent="0.25">
      <c r="A180" s="32" t="s">
        <v>360</v>
      </c>
      <c r="B180" s="8">
        <v>9</v>
      </c>
      <c r="C180" s="11" t="s">
        <v>292</v>
      </c>
      <c r="D180" s="33" t="s">
        <v>220</v>
      </c>
      <c r="E180" s="33" t="s">
        <v>334</v>
      </c>
      <c r="F180" s="13">
        <v>15.2</v>
      </c>
    </row>
    <row r="181" spans="1:6" x14ac:dyDescent="0.25">
      <c r="A181" s="32" t="s">
        <v>360</v>
      </c>
      <c r="B181" s="8">
        <v>10</v>
      </c>
      <c r="C181" s="11" t="s">
        <v>293</v>
      </c>
      <c r="D181" s="33" t="s">
        <v>65</v>
      </c>
      <c r="E181" s="33" t="s">
        <v>335</v>
      </c>
      <c r="F181" s="13">
        <v>8.1999999999999993</v>
      </c>
    </row>
    <row r="182" spans="1:6" x14ac:dyDescent="0.25">
      <c r="A182" s="32" t="s">
        <v>360</v>
      </c>
      <c r="B182" s="8">
        <v>11</v>
      </c>
      <c r="C182" s="11" t="s">
        <v>294</v>
      </c>
      <c r="D182" s="33" t="s">
        <v>96</v>
      </c>
      <c r="E182" s="33" t="s">
        <v>336</v>
      </c>
      <c r="F182" s="13">
        <v>17.399999999999999</v>
      </c>
    </row>
    <row r="183" spans="1:6" x14ac:dyDescent="0.25">
      <c r="A183" s="32" t="s">
        <v>360</v>
      </c>
      <c r="B183" s="8">
        <v>12</v>
      </c>
      <c r="C183" s="11" t="s">
        <v>295</v>
      </c>
      <c r="D183" s="33" t="s">
        <v>65</v>
      </c>
      <c r="E183" s="33" t="s">
        <v>337</v>
      </c>
      <c r="F183" s="13">
        <v>17.3</v>
      </c>
    </row>
    <row r="184" spans="1:6" x14ac:dyDescent="0.25">
      <c r="A184" s="32" t="s">
        <v>360</v>
      </c>
      <c r="B184" s="8">
        <v>13</v>
      </c>
      <c r="C184" s="11" t="s">
        <v>296</v>
      </c>
      <c r="D184" s="33" t="s">
        <v>220</v>
      </c>
      <c r="E184" s="33" t="s">
        <v>338</v>
      </c>
      <c r="F184" s="13">
        <v>15</v>
      </c>
    </row>
    <row r="185" spans="1:6" x14ac:dyDescent="0.25">
      <c r="A185" s="32" t="s">
        <v>360</v>
      </c>
      <c r="B185" s="8">
        <v>14</v>
      </c>
      <c r="C185" s="11" t="s">
        <v>297</v>
      </c>
      <c r="D185" s="33" t="s">
        <v>326</v>
      </c>
      <c r="E185" s="33" t="s">
        <v>339</v>
      </c>
      <c r="F185" s="13">
        <v>14</v>
      </c>
    </row>
    <row r="186" spans="1:6" x14ac:dyDescent="0.25">
      <c r="A186" s="32" t="s">
        <v>360</v>
      </c>
      <c r="B186" s="8">
        <v>15</v>
      </c>
      <c r="C186" s="11" t="s">
        <v>298</v>
      </c>
      <c r="D186" s="33" t="s">
        <v>61</v>
      </c>
      <c r="E186" s="33" t="s">
        <v>340</v>
      </c>
      <c r="F186" s="13">
        <v>14.7</v>
      </c>
    </row>
    <row r="187" spans="1:6" x14ac:dyDescent="0.25">
      <c r="A187" s="32" t="s">
        <v>360</v>
      </c>
      <c r="B187" s="8">
        <v>16</v>
      </c>
      <c r="C187" s="11" t="s">
        <v>299</v>
      </c>
      <c r="D187" s="33" t="s">
        <v>96</v>
      </c>
      <c r="E187" s="33" t="s">
        <v>341</v>
      </c>
      <c r="F187" s="13">
        <v>14.5</v>
      </c>
    </row>
    <row r="188" spans="1:6" x14ac:dyDescent="0.25">
      <c r="A188" s="32" t="s">
        <v>360</v>
      </c>
      <c r="B188" s="8">
        <v>17</v>
      </c>
      <c r="C188" s="11" t="s">
        <v>300</v>
      </c>
      <c r="D188" s="33" t="s">
        <v>65</v>
      </c>
      <c r="E188" s="33" t="s">
        <v>333</v>
      </c>
      <c r="F188" s="13">
        <v>15.3</v>
      </c>
    </row>
    <row r="189" spans="1:6" x14ac:dyDescent="0.25">
      <c r="A189" s="32" t="s">
        <v>360</v>
      </c>
      <c r="B189" s="8">
        <v>18</v>
      </c>
      <c r="C189" s="11" t="s">
        <v>301</v>
      </c>
      <c r="D189" s="33" t="s">
        <v>65</v>
      </c>
      <c r="E189" s="33" t="s">
        <v>342</v>
      </c>
      <c r="F189" s="13">
        <v>15.3</v>
      </c>
    </row>
    <row r="190" spans="1:6" x14ac:dyDescent="0.25">
      <c r="A190" s="32" t="s">
        <v>360</v>
      </c>
      <c r="B190" s="8">
        <v>19</v>
      </c>
      <c r="C190" s="11" t="s">
        <v>302</v>
      </c>
      <c r="D190" s="33" t="s">
        <v>65</v>
      </c>
      <c r="E190" s="33" t="s">
        <v>343</v>
      </c>
      <c r="F190" s="13">
        <v>16</v>
      </c>
    </row>
    <row r="191" spans="1:6" x14ac:dyDescent="0.25">
      <c r="A191" s="32" t="s">
        <v>360</v>
      </c>
      <c r="B191" s="8">
        <v>20</v>
      </c>
      <c r="C191" s="11" t="s">
        <v>303</v>
      </c>
      <c r="D191" s="33" t="s">
        <v>70</v>
      </c>
      <c r="E191" s="33" t="s">
        <v>344</v>
      </c>
      <c r="F191" s="13">
        <v>15.4</v>
      </c>
    </row>
    <row r="192" spans="1:6" x14ac:dyDescent="0.25">
      <c r="A192" s="32" t="s">
        <v>360</v>
      </c>
      <c r="B192" s="8">
        <v>21</v>
      </c>
      <c r="C192" s="11" t="s">
        <v>304</v>
      </c>
      <c r="D192" s="33" t="s">
        <v>70</v>
      </c>
      <c r="E192" s="33" t="s">
        <v>344</v>
      </c>
      <c r="F192" s="13">
        <v>12.8</v>
      </c>
    </row>
    <row r="193" spans="1:6" x14ac:dyDescent="0.25">
      <c r="A193" s="32" t="s">
        <v>360</v>
      </c>
      <c r="B193" s="8">
        <v>22</v>
      </c>
      <c r="C193" s="11" t="s">
        <v>305</v>
      </c>
      <c r="D193" s="33" t="s">
        <v>96</v>
      </c>
      <c r="E193" s="33" t="s">
        <v>345</v>
      </c>
      <c r="F193" s="13">
        <v>15</v>
      </c>
    </row>
    <row r="194" spans="1:6" x14ac:dyDescent="0.25">
      <c r="A194" s="32" t="s">
        <v>360</v>
      </c>
      <c r="B194" s="8">
        <v>23</v>
      </c>
      <c r="C194" s="11" t="s">
        <v>306</v>
      </c>
      <c r="D194" s="33" t="s">
        <v>130</v>
      </c>
      <c r="E194" s="33" t="s">
        <v>346</v>
      </c>
      <c r="F194" s="13">
        <v>14.8</v>
      </c>
    </row>
    <row r="195" spans="1:6" x14ac:dyDescent="0.25">
      <c r="A195" s="32" t="s">
        <v>360</v>
      </c>
      <c r="B195" s="8">
        <v>24</v>
      </c>
      <c r="C195" s="11" t="s">
        <v>307</v>
      </c>
      <c r="D195" s="33" t="s">
        <v>176</v>
      </c>
      <c r="E195" s="33" t="s">
        <v>260</v>
      </c>
      <c r="F195" s="13">
        <v>13.8</v>
      </c>
    </row>
    <row r="196" spans="1:6" x14ac:dyDescent="0.25">
      <c r="A196" s="32" t="s">
        <v>360</v>
      </c>
      <c r="B196" s="8">
        <v>25</v>
      </c>
      <c r="C196" s="11" t="s">
        <v>308</v>
      </c>
      <c r="D196" s="33" t="s">
        <v>176</v>
      </c>
      <c r="E196" s="33" t="s">
        <v>339</v>
      </c>
      <c r="F196" s="13">
        <v>13.3</v>
      </c>
    </row>
    <row r="197" spans="1:6" x14ac:dyDescent="0.25">
      <c r="A197" s="32" t="s">
        <v>360</v>
      </c>
      <c r="B197" s="8">
        <v>26</v>
      </c>
      <c r="C197" s="11" t="s">
        <v>309</v>
      </c>
      <c r="D197" s="33" t="s">
        <v>176</v>
      </c>
      <c r="E197" s="33" t="s">
        <v>347</v>
      </c>
      <c r="F197" s="13">
        <v>13.5</v>
      </c>
    </row>
    <row r="198" spans="1:6" ht="30" x14ac:dyDescent="0.25">
      <c r="A198" s="32" t="s">
        <v>360</v>
      </c>
      <c r="B198" s="8">
        <v>27</v>
      </c>
      <c r="C198" s="11" t="s">
        <v>310</v>
      </c>
      <c r="D198" s="33" t="s">
        <v>176</v>
      </c>
      <c r="E198" s="14" t="s">
        <v>348</v>
      </c>
      <c r="F198" s="13">
        <v>15.4</v>
      </c>
    </row>
    <row r="199" spans="1:6" x14ac:dyDescent="0.25">
      <c r="A199" s="32" t="s">
        <v>360</v>
      </c>
      <c r="B199" s="8">
        <v>28</v>
      </c>
      <c r="C199" s="11" t="s">
        <v>311</v>
      </c>
      <c r="D199" s="33" t="s">
        <v>176</v>
      </c>
      <c r="E199" s="33" t="s">
        <v>260</v>
      </c>
      <c r="F199" s="13">
        <v>14.5</v>
      </c>
    </row>
    <row r="200" spans="1:6" x14ac:dyDescent="0.25">
      <c r="A200" s="32" t="s">
        <v>360</v>
      </c>
      <c r="B200" s="8">
        <v>29</v>
      </c>
      <c r="C200" s="11" t="s">
        <v>312</v>
      </c>
      <c r="D200" s="33" t="s">
        <v>96</v>
      </c>
      <c r="E200" s="33" t="s">
        <v>349</v>
      </c>
      <c r="F200" s="13">
        <v>15.6</v>
      </c>
    </row>
    <row r="201" spans="1:6" x14ac:dyDescent="0.25">
      <c r="A201" s="32" t="s">
        <v>360</v>
      </c>
      <c r="B201" s="8">
        <v>30</v>
      </c>
      <c r="C201" s="11" t="s">
        <v>313</v>
      </c>
      <c r="D201" s="33" t="s">
        <v>96</v>
      </c>
      <c r="E201" s="33" t="s">
        <v>349</v>
      </c>
      <c r="F201" s="13">
        <v>13.8</v>
      </c>
    </row>
    <row r="202" spans="1:6" x14ac:dyDescent="0.25">
      <c r="A202" s="32" t="s">
        <v>360</v>
      </c>
      <c r="B202" s="8">
        <v>31</v>
      </c>
      <c r="C202" s="11" t="s">
        <v>314</v>
      </c>
      <c r="D202" s="33" t="s">
        <v>65</v>
      </c>
      <c r="E202" s="33" t="s">
        <v>350</v>
      </c>
      <c r="F202" s="13">
        <v>12</v>
      </c>
    </row>
    <row r="203" spans="1:6" x14ac:dyDescent="0.25">
      <c r="A203" s="32" t="s">
        <v>360</v>
      </c>
      <c r="B203" s="8">
        <v>32</v>
      </c>
      <c r="C203" s="11" t="s">
        <v>315</v>
      </c>
      <c r="D203" s="33" t="s">
        <v>65</v>
      </c>
      <c r="E203" s="33" t="s">
        <v>350</v>
      </c>
      <c r="F203" s="13">
        <v>16.600000000000001</v>
      </c>
    </row>
    <row r="204" spans="1:6" x14ac:dyDescent="0.25">
      <c r="A204" s="32" t="s">
        <v>360</v>
      </c>
      <c r="B204" s="8">
        <v>33</v>
      </c>
      <c r="C204" s="11" t="s">
        <v>316</v>
      </c>
      <c r="D204" s="33" t="s">
        <v>65</v>
      </c>
      <c r="E204" s="33" t="s">
        <v>350</v>
      </c>
      <c r="F204" s="13">
        <v>14.3</v>
      </c>
    </row>
    <row r="205" spans="1:6" x14ac:dyDescent="0.25">
      <c r="A205" s="32" t="s">
        <v>360</v>
      </c>
      <c r="B205" s="8">
        <v>34</v>
      </c>
      <c r="C205" s="11" t="s">
        <v>317</v>
      </c>
      <c r="D205" s="33" t="s">
        <v>65</v>
      </c>
      <c r="E205" s="33" t="s">
        <v>346</v>
      </c>
      <c r="F205" s="13">
        <v>12.9</v>
      </c>
    </row>
    <row r="206" spans="1:6" x14ac:dyDescent="0.25">
      <c r="A206" s="32" t="s">
        <v>360</v>
      </c>
      <c r="B206" s="8">
        <v>35</v>
      </c>
      <c r="C206" s="11" t="s">
        <v>318</v>
      </c>
      <c r="D206" s="33" t="s">
        <v>65</v>
      </c>
      <c r="E206" s="33"/>
      <c r="F206" s="13">
        <v>13.6</v>
      </c>
    </row>
    <row r="207" spans="1:6" x14ac:dyDescent="0.25">
      <c r="A207" s="32" t="s">
        <v>360</v>
      </c>
      <c r="B207" s="8">
        <v>36</v>
      </c>
      <c r="C207" s="11" t="s">
        <v>319</v>
      </c>
      <c r="D207" s="33" t="s">
        <v>65</v>
      </c>
      <c r="E207" s="33" t="s">
        <v>333</v>
      </c>
      <c r="F207" s="13">
        <v>16.7</v>
      </c>
    </row>
    <row r="208" spans="1:6" x14ac:dyDescent="0.25">
      <c r="A208" s="32" t="s">
        <v>360</v>
      </c>
      <c r="B208" s="8">
        <v>37</v>
      </c>
      <c r="C208" s="11" t="s">
        <v>320</v>
      </c>
      <c r="D208" s="33" t="s">
        <v>65</v>
      </c>
      <c r="E208" s="33"/>
      <c r="F208" s="13">
        <v>17</v>
      </c>
    </row>
    <row r="209" spans="1:7" x14ac:dyDescent="0.25">
      <c r="A209" s="32" t="s">
        <v>360</v>
      </c>
      <c r="B209" s="8">
        <v>38</v>
      </c>
      <c r="C209" s="11" t="s">
        <v>321</v>
      </c>
      <c r="D209" s="33" t="s">
        <v>65</v>
      </c>
      <c r="E209" s="33"/>
      <c r="F209" s="13">
        <v>91.3</v>
      </c>
    </row>
    <row r="210" spans="1:7" x14ac:dyDescent="0.25">
      <c r="A210" s="32" t="s">
        <v>360</v>
      </c>
      <c r="B210" s="8">
        <v>39</v>
      </c>
      <c r="C210" s="11" t="s">
        <v>322</v>
      </c>
      <c r="D210" s="33" t="s">
        <v>65</v>
      </c>
      <c r="E210" s="33"/>
      <c r="F210" s="13">
        <v>53</v>
      </c>
    </row>
    <row r="211" spans="1:7" x14ac:dyDescent="0.25">
      <c r="A211" s="32" t="s">
        <v>360</v>
      </c>
      <c r="B211" s="8">
        <v>40</v>
      </c>
      <c r="C211" s="11" t="s">
        <v>323</v>
      </c>
      <c r="D211" s="33" t="s">
        <v>65</v>
      </c>
      <c r="E211" s="33"/>
      <c r="F211" s="13">
        <v>27</v>
      </c>
    </row>
    <row r="212" spans="1:7" x14ac:dyDescent="0.25">
      <c r="A212" s="32" t="s">
        <v>360</v>
      </c>
      <c r="B212" s="8">
        <v>41</v>
      </c>
      <c r="C212" s="11" t="s">
        <v>324</v>
      </c>
      <c r="D212" s="33" t="s">
        <v>176</v>
      </c>
      <c r="E212" s="33"/>
      <c r="F212" s="13">
        <v>15.3</v>
      </c>
    </row>
    <row r="213" spans="1:7" x14ac:dyDescent="0.25">
      <c r="A213" s="32" t="s">
        <v>360</v>
      </c>
      <c r="B213" s="8">
        <v>42</v>
      </c>
      <c r="C213" s="11" t="s">
        <v>325</v>
      </c>
      <c r="D213" s="33" t="s">
        <v>65</v>
      </c>
      <c r="E213" s="33"/>
      <c r="F213" s="13">
        <v>21</v>
      </c>
    </row>
    <row r="214" spans="1:7" ht="18.75" x14ac:dyDescent="0.25">
      <c r="A214" s="32" t="s">
        <v>360</v>
      </c>
      <c r="B214" s="327" t="s">
        <v>351</v>
      </c>
      <c r="C214" s="328"/>
      <c r="D214" s="328"/>
      <c r="E214" s="328"/>
      <c r="F214" s="329"/>
      <c r="G214" s="6"/>
    </row>
    <row r="215" spans="1:7" ht="30" x14ac:dyDescent="0.25">
      <c r="A215" s="32" t="s">
        <v>360</v>
      </c>
      <c r="B215" s="8" t="s">
        <v>237</v>
      </c>
      <c r="C215" s="8" t="s">
        <v>568</v>
      </c>
      <c r="D215" s="9" t="s">
        <v>31</v>
      </c>
      <c r="E215" s="9" t="s">
        <v>32</v>
      </c>
      <c r="F215" s="10" t="s">
        <v>33</v>
      </c>
      <c r="G215" s="6"/>
    </row>
    <row r="216" spans="1:7" x14ac:dyDescent="0.25">
      <c r="A216" s="32" t="s">
        <v>360</v>
      </c>
      <c r="B216" s="8">
        <v>1</v>
      </c>
      <c r="C216" s="11" t="s">
        <v>308</v>
      </c>
      <c r="D216" s="33" t="s">
        <v>353</v>
      </c>
      <c r="E216" s="33" t="s">
        <v>354</v>
      </c>
      <c r="F216" s="13">
        <v>44.7</v>
      </c>
    </row>
    <row r="217" spans="1:7" x14ac:dyDescent="0.25">
      <c r="A217" s="32" t="s">
        <v>360</v>
      </c>
      <c r="B217" s="8">
        <v>2</v>
      </c>
      <c r="C217" s="11" t="s">
        <v>289</v>
      </c>
      <c r="D217" s="33" t="s">
        <v>353</v>
      </c>
      <c r="E217" s="33" t="s">
        <v>355</v>
      </c>
      <c r="F217" s="13">
        <v>46.9</v>
      </c>
    </row>
    <row r="218" spans="1:7" x14ac:dyDescent="0.25">
      <c r="A218" s="32" t="s">
        <v>360</v>
      </c>
      <c r="B218" s="8">
        <v>3</v>
      </c>
      <c r="C218" s="11" t="s">
        <v>352</v>
      </c>
      <c r="D218" s="33" t="s">
        <v>353</v>
      </c>
      <c r="E218" s="33" t="s">
        <v>356</v>
      </c>
      <c r="F218" s="13">
        <v>48.2</v>
      </c>
    </row>
    <row r="219" spans="1:7" x14ac:dyDescent="0.25">
      <c r="A219" s="32" t="s">
        <v>360</v>
      </c>
      <c r="B219" s="8">
        <v>4</v>
      </c>
      <c r="C219" s="11" t="s">
        <v>309</v>
      </c>
      <c r="D219" s="33" t="s">
        <v>353</v>
      </c>
      <c r="E219" s="33" t="s">
        <v>357</v>
      </c>
      <c r="F219" s="13">
        <v>43.4</v>
      </c>
    </row>
    <row r="220" spans="1:7" x14ac:dyDescent="0.25">
      <c r="A220" s="32" t="s">
        <v>360</v>
      </c>
      <c r="B220" s="8">
        <v>5</v>
      </c>
      <c r="C220" s="11" t="s">
        <v>299</v>
      </c>
      <c r="D220" s="33" t="s">
        <v>353</v>
      </c>
      <c r="E220" s="33" t="s">
        <v>358</v>
      </c>
      <c r="F220" s="13">
        <v>46</v>
      </c>
    </row>
    <row r="221" spans="1:7" x14ac:dyDescent="0.25">
      <c r="A221" s="32" t="s">
        <v>360</v>
      </c>
      <c r="B221" s="8">
        <v>6</v>
      </c>
      <c r="C221" s="11" t="s">
        <v>284</v>
      </c>
      <c r="D221" s="33" t="s">
        <v>353</v>
      </c>
      <c r="E221" s="33" t="s">
        <v>359</v>
      </c>
      <c r="F221" s="13">
        <v>47.67</v>
      </c>
    </row>
    <row r="222" spans="1:7" ht="18.75" x14ac:dyDescent="0.25">
      <c r="A222" s="32" t="s">
        <v>361</v>
      </c>
      <c r="B222" s="327" t="s">
        <v>361</v>
      </c>
      <c r="C222" s="328"/>
      <c r="D222" s="328"/>
      <c r="E222" s="328"/>
      <c r="F222" s="329"/>
      <c r="G222" s="6"/>
    </row>
    <row r="223" spans="1:7" ht="30" x14ac:dyDescent="0.25">
      <c r="A223" s="32" t="s">
        <v>361</v>
      </c>
      <c r="B223" s="8" t="s">
        <v>237</v>
      </c>
      <c r="C223" s="8" t="s">
        <v>568</v>
      </c>
      <c r="D223" s="9" t="s">
        <v>31</v>
      </c>
      <c r="E223" s="9" t="s">
        <v>32</v>
      </c>
      <c r="F223" s="10" t="s">
        <v>33</v>
      </c>
      <c r="G223" s="6"/>
    </row>
    <row r="224" spans="1:7" x14ac:dyDescent="0.25">
      <c r="A224" s="32" t="s">
        <v>361</v>
      </c>
      <c r="B224" s="8">
        <v>1</v>
      </c>
      <c r="C224" s="11" t="s">
        <v>362</v>
      </c>
      <c r="D224" s="33" t="s">
        <v>382</v>
      </c>
      <c r="E224" s="33" t="s">
        <v>131</v>
      </c>
      <c r="F224" s="13">
        <v>8</v>
      </c>
    </row>
    <row r="225" spans="1:6" x14ac:dyDescent="0.25">
      <c r="A225" s="32" t="s">
        <v>361</v>
      </c>
      <c r="B225" s="8">
        <v>2</v>
      </c>
      <c r="C225" s="11" t="s">
        <v>363</v>
      </c>
      <c r="D225" s="33" t="s">
        <v>382</v>
      </c>
      <c r="E225" s="33" t="s">
        <v>131</v>
      </c>
      <c r="F225" s="13">
        <v>11</v>
      </c>
    </row>
    <row r="226" spans="1:6" x14ac:dyDescent="0.25">
      <c r="A226" s="32" t="s">
        <v>361</v>
      </c>
      <c r="B226" s="8">
        <v>3</v>
      </c>
      <c r="C226" s="11" t="s">
        <v>364</v>
      </c>
      <c r="D226" s="33" t="s">
        <v>143</v>
      </c>
      <c r="E226" s="33" t="s">
        <v>128</v>
      </c>
      <c r="F226" s="13">
        <v>30</v>
      </c>
    </row>
    <row r="227" spans="1:6" ht="48.75" x14ac:dyDescent="0.25">
      <c r="A227" s="32" t="s">
        <v>361</v>
      </c>
      <c r="B227" s="8">
        <v>4</v>
      </c>
      <c r="C227" s="11" t="s">
        <v>365</v>
      </c>
      <c r="D227" s="33" t="s">
        <v>383</v>
      </c>
      <c r="E227" s="14" t="s">
        <v>391</v>
      </c>
      <c r="F227" s="13">
        <v>20</v>
      </c>
    </row>
    <row r="228" spans="1:6" ht="48.75" x14ac:dyDescent="0.25">
      <c r="A228" s="32" t="s">
        <v>361</v>
      </c>
      <c r="B228" s="8">
        <v>5</v>
      </c>
      <c r="C228" s="11" t="s">
        <v>366</v>
      </c>
      <c r="D228" s="33" t="s">
        <v>137</v>
      </c>
      <c r="E228" s="14" t="s">
        <v>390</v>
      </c>
      <c r="F228" s="13">
        <v>15</v>
      </c>
    </row>
    <row r="229" spans="1:6" ht="52.5" x14ac:dyDescent="0.25">
      <c r="A229" s="32" t="s">
        <v>361</v>
      </c>
      <c r="B229" s="8">
        <v>6</v>
      </c>
      <c r="C229" s="11" t="s">
        <v>367</v>
      </c>
      <c r="D229" s="33" t="s">
        <v>176</v>
      </c>
      <c r="E229" s="14" t="s">
        <v>389</v>
      </c>
      <c r="F229" s="13">
        <v>10</v>
      </c>
    </row>
    <row r="230" spans="1:6" ht="26.25" x14ac:dyDescent="0.25">
      <c r="A230" s="32" t="s">
        <v>361</v>
      </c>
      <c r="B230" s="8">
        <v>7</v>
      </c>
      <c r="C230" s="11" t="s">
        <v>368</v>
      </c>
      <c r="D230" s="33" t="s">
        <v>384</v>
      </c>
      <c r="E230" s="14" t="s">
        <v>232</v>
      </c>
      <c r="F230" s="13">
        <v>5</v>
      </c>
    </row>
    <row r="231" spans="1:6" x14ac:dyDescent="0.25">
      <c r="A231" s="32" t="s">
        <v>361</v>
      </c>
      <c r="B231" s="8">
        <v>8</v>
      </c>
      <c r="C231" s="11" t="s">
        <v>369</v>
      </c>
      <c r="D231" s="33" t="s">
        <v>326</v>
      </c>
      <c r="E231" s="33" t="s">
        <v>392</v>
      </c>
      <c r="F231" s="13">
        <v>55</v>
      </c>
    </row>
    <row r="232" spans="1:6" x14ac:dyDescent="0.25">
      <c r="A232" s="32" t="s">
        <v>361</v>
      </c>
      <c r="B232" s="8">
        <v>9</v>
      </c>
      <c r="C232" s="11" t="s">
        <v>369</v>
      </c>
      <c r="D232" s="33" t="s">
        <v>384</v>
      </c>
      <c r="E232" s="33" t="s">
        <v>393</v>
      </c>
      <c r="F232" s="13">
        <v>7</v>
      </c>
    </row>
    <row r="233" spans="1:6" ht="26.25" x14ac:dyDescent="0.25">
      <c r="A233" s="32" t="s">
        <v>361</v>
      </c>
      <c r="B233" s="8">
        <v>10</v>
      </c>
      <c r="C233" s="11" t="s">
        <v>370</v>
      </c>
      <c r="D233" s="33" t="s">
        <v>385</v>
      </c>
      <c r="E233" s="14" t="s">
        <v>394</v>
      </c>
      <c r="F233" s="13">
        <v>50</v>
      </c>
    </row>
    <row r="234" spans="1:6" x14ac:dyDescent="0.25">
      <c r="A234" s="32" t="s">
        <v>361</v>
      </c>
      <c r="B234" s="8">
        <v>11</v>
      </c>
      <c r="C234" s="11" t="s">
        <v>371</v>
      </c>
      <c r="D234" s="33" t="s">
        <v>386</v>
      </c>
      <c r="E234" s="33" t="s">
        <v>395</v>
      </c>
      <c r="F234" s="13">
        <v>12.5</v>
      </c>
    </row>
    <row r="235" spans="1:6" x14ac:dyDescent="0.25">
      <c r="A235" s="32" t="s">
        <v>361</v>
      </c>
      <c r="B235" s="8">
        <v>12</v>
      </c>
      <c r="C235" s="11" t="s">
        <v>372</v>
      </c>
      <c r="D235" s="33" t="s">
        <v>387</v>
      </c>
      <c r="E235" s="33" t="s">
        <v>393</v>
      </c>
      <c r="F235" s="13">
        <v>5</v>
      </c>
    </row>
    <row r="236" spans="1:6" x14ac:dyDescent="0.25">
      <c r="A236" s="32" t="s">
        <v>361</v>
      </c>
      <c r="B236" s="8">
        <v>13</v>
      </c>
      <c r="C236" s="11" t="s">
        <v>373</v>
      </c>
      <c r="D236" s="33" t="s">
        <v>65</v>
      </c>
      <c r="E236" s="33"/>
      <c r="F236" s="13">
        <v>83.2</v>
      </c>
    </row>
    <row r="237" spans="1:6" x14ac:dyDescent="0.25">
      <c r="A237" s="32" t="s">
        <v>361</v>
      </c>
      <c r="B237" s="8">
        <v>14</v>
      </c>
      <c r="C237" s="11" t="s">
        <v>374</v>
      </c>
      <c r="D237" s="33" t="s">
        <v>130</v>
      </c>
      <c r="E237" s="33" t="s">
        <v>128</v>
      </c>
      <c r="F237" s="13">
        <v>70</v>
      </c>
    </row>
    <row r="238" spans="1:6" x14ac:dyDescent="0.25">
      <c r="A238" s="32" t="s">
        <v>361</v>
      </c>
      <c r="B238" s="8">
        <v>15</v>
      </c>
      <c r="C238" s="11" t="s">
        <v>375</v>
      </c>
      <c r="D238" s="33" t="s">
        <v>130</v>
      </c>
      <c r="E238" s="33" t="s">
        <v>128</v>
      </c>
      <c r="F238" s="13">
        <v>75</v>
      </c>
    </row>
    <row r="239" spans="1:6" x14ac:dyDescent="0.25">
      <c r="A239" s="32" t="s">
        <v>361</v>
      </c>
      <c r="B239" s="8">
        <v>16</v>
      </c>
      <c r="C239" s="11" t="s">
        <v>376</v>
      </c>
      <c r="D239" s="33" t="s">
        <v>130</v>
      </c>
      <c r="E239" s="33" t="s">
        <v>128</v>
      </c>
      <c r="F239" s="13">
        <v>75</v>
      </c>
    </row>
    <row r="240" spans="1:6" x14ac:dyDescent="0.25">
      <c r="A240" s="32" t="s">
        <v>361</v>
      </c>
      <c r="B240" s="8">
        <v>17</v>
      </c>
      <c r="C240" s="11" t="s">
        <v>377</v>
      </c>
      <c r="D240" s="33" t="s">
        <v>383</v>
      </c>
      <c r="E240" s="33" t="s">
        <v>278</v>
      </c>
      <c r="F240" s="13">
        <v>8.5</v>
      </c>
    </row>
    <row r="241" spans="1:7" x14ac:dyDescent="0.25">
      <c r="A241" s="32" t="s">
        <v>361</v>
      </c>
      <c r="B241" s="8">
        <v>18</v>
      </c>
      <c r="C241" s="11" t="s">
        <v>378</v>
      </c>
      <c r="D241" s="33" t="s">
        <v>383</v>
      </c>
      <c r="E241" s="33" t="s">
        <v>278</v>
      </c>
      <c r="F241" s="13">
        <v>9</v>
      </c>
    </row>
    <row r="242" spans="1:7" x14ac:dyDescent="0.25">
      <c r="A242" s="32" t="s">
        <v>361</v>
      </c>
      <c r="B242" s="8">
        <v>19</v>
      </c>
      <c r="C242" s="11" t="s">
        <v>379</v>
      </c>
      <c r="D242" s="33" t="s">
        <v>383</v>
      </c>
      <c r="E242" s="33" t="s">
        <v>278</v>
      </c>
      <c r="F242" s="13">
        <v>9.5</v>
      </c>
    </row>
    <row r="243" spans="1:7" x14ac:dyDescent="0.25">
      <c r="A243" s="32" t="s">
        <v>361</v>
      </c>
      <c r="B243" s="8">
        <v>20</v>
      </c>
      <c r="C243" s="11" t="s">
        <v>380</v>
      </c>
      <c r="D243" s="33" t="s">
        <v>65</v>
      </c>
      <c r="E243" s="33" t="s">
        <v>388</v>
      </c>
      <c r="F243" s="13">
        <v>20</v>
      </c>
    </row>
    <row r="244" spans="1:7" x14ac:dyDescent="0.25">
      <c r="A244" s="32" t="s">
        <v>361</v>
      </c>
      <c r="B244" s="8">
        <v>21</v>
      </c>
      <c r="C244" s="11" t="s">
        <v>380</v>
      </c>
      <c r="D244" s="33" t="s">
        <v>65</v>
      </c>
      <c r="E244" s="33" t="s">
        <v>396</v>
      </c>
      <c r="F244" s="13">
        <v>23</v>
      </c>
    </row>
    <row r="245" spans="1:7" x14ac:dyDescent="0.25">
      <c r="A245" s="32" t="s">
        <v>361</v>
      </c>
      <c r="B245" s="8">
        <v>22</v>
      </c>
      <c r="C245" s="11" t="s">
        <v>381</v>
      </c>
      <c r="D245" s="33" t="s">
        <v>65</v>
      </c>
      <c r="E245" s="33"/>
      <c r="F245" s="13">
        <v>60</v>
      </c>
    </row>
    <row r="246" spans="1:7" ht="18.75" x14ac:dyDescent="0.25">
      <c r="A246" s="32" t="s">
        <v>397</v>
      </c>
      <c r="B246" s="327" t="s">
        <v>397</v>
      </c>
      <c r="C246" s="328"/>
      <c r="D246" s="328"/>
      <c r="E246" s="328"/>
      <c r="F246" s="329"/>
      <c r="G246" s="6"/>
    </row>
    <row r="247" spans="1:7" ht="30" x14ac:dyDescent="0.25">
      <c r="A247" s="32" t="s">
        <v>397</v>
      </c>
      <c r="B247" s="8" t="s">
        <v>237</v>
      </c>
      <c r="C247" s="8" t="s">
        <v>568</v>
      </c>
      <c r="D247" s="9" t="s">
        <v>31</v>
      </c>
      <c r="E247" s="9" t="s">
        <v>32</v>
      </c>
      <c r="F247" s="10" t="s">
        <v>33</v>
      </c>
      <c r="G247" s="6"/>
    </row>
    <row r="248" spans="1:7" x14ac:dyDescent="0.25">
      <c r="A248" s="32" t="s">
        <v>397</v>
      </c>
      <c r="B248" s="8">
        <v>1</v>
      </c>
      <c r="C248" s="11" t="s">
        <v>398</v>
      </c>
      <c r="D248" s="33" t="s">
        <v>65</v>
      </c>
      <c r="E248" s="33" t="s">
        <v>158</v>
      </c>
      <c r="F248" s="13">
        <v>50</v>
      </c>
    </row>
    <row r="249" spans="1:7" x14ac:dyDescent="0.25">
      <c r="A249" s="32" t="s">
        <v>397</v>
      </c>
      <c r="B249" s="8">
        <v>2</v>
      </c>
      <c r="C249" s="11" t="s">
        <v>399</v>
      </c>
      <c r="D249" s="33" t="s">
        <v>143</v>
      </c>
      <c r="E249" s="33" t="s">
        <v>131</v>
      </c>
      <c r="F249" s="13">
        <v>25</v>
      </c>
    </row>
    <row r="250" spans="1:7" x14ac:dyDescent="0.25">
      <c r="A250" s="32" t="s">
        <v>397</v>
      </c>
      <c r="B250" s="8">
        <v>3</v>
      </c>
      <c r="C250" s="11" t="s">
        <v>400</v>
      </c>
      <c r="D250" s="33" t="s">
        <v>143</v>
      </c>
      <c r="E250" s="33" t="s">
        <v>131</v>
      </c>
      <c r="F250" s="13">
        <v>25</v>
      </c>
    </row>
    <row r="251" spans="1:7" x14ac:dyDescent="0.25">
      <c r="A251" s="32" t="s">
        <v>397</v>
      </c>
      <c r="B251" s="8">
        <v>4</v>
      </c>
      <c r="C251" s="11" t="s">
        <v>401</v>
      </c>
      <c r="D251" s="33" t="s">
        <v>143</v>
      </c>
      <c r="E251" s="33" t="s">
        <v>336</v>
      </c>
      <c r="F251" s="13">
        <v>25</v>
      </c>
    </row>
    <row r="252" spans="1:7" x14ac:dyDescent="0.25">
      <c r="A252" s="32" t="s">
        <v>397</v>
      </c>
      <c r="B252" s="8">
        <v>5</v>
      </c>
      <c r="C252" s="11" t="s">
        <v>402</v>
      </c>
      <c r="D252" s="33" t="s">
        <v>96</v>
      </c>
      <c r="E252" s="33" t="s">
        <v>128</v>
      </c>
      <c r="F252" s="13">
        <v>75</v>
      </c>
    </row>
    <row r="253" spans="1:7" x14ac:dyDescent="0.25">
      <c r="A253" s="32" t="s">
        <v>397</v>
      </c>
      <c r="B253" s="8">
        <v>6</v>
      </c>
      <c r="C253" s="11" t="s">
        <v>403</v>
      </c>
      <c r="D253" s="33" t="s">
        <v>65</v>
      </c>
      <c r="E253" s="33" t="s">
        <v>158</v>
      </c>
      <c r="F253" s="13">
        <v>35</v>
      </c>
    </row>
    <row r="254" spans="1:7" x14ac:dyDescent="0.25">
      <c r="A254" s="32" t="s">
        <v>397</v>
      </c>
      <c r="B254" s="8">
        <v>7</v>
      </c>
      <c r="C254" s="11" t="s">
        <v>404</v>
      </c>
      <c r="D254" s="33" t="s">
        <v>65</v>
      </c>
      <c r="E254" s="33" t="s">
        <v>158</v>
      </c>
      <c r="F254" s="13">
        <v>54</v>
      </c>
    </row>
    <row r="255" spans="1:7" x14ac:dyDescent="0.25">
      <c r="A255" s="32" t="s">
        <v>397</v>
      </c>
      <c r="B255" s="8">
        <v>8</v>
      </c>
      <c r="C255" s="11" t="s">
        <v>405</v>
      </c>
      <c r="D255" s="33" t="s">
        <v>96</v>
      </c>
      <c r="E255" s="33" t="s">
        <v>425</v>
      </c>
      <c r="F255" s="13">
        <v>45</v>
      </c>
    </row>
    <row r="256" spans="1:7" x14ac:dyDescent="0.25">
      <c r="A256" s="32" t="s">
        <v>397</v>
      </c>
      <c r="B256" s="8">
        <v>9</v>
      </c>
      <c r="C256" s="11" t="s">
        <v>406</v>
      </c>
      <c r="D256" s="33" t="s">
        <v>96</v>
      </c>
      <c r="E256" s="33" t="s">
        <v>425</v>
      </c>
      <c r="F256" s="13">
        <v>50</v>
      </c>
    </row>
    <row r="257" spans="1:6" x14ac:dyDescent="0.25">
      <c r="A257" s="32" t="s">
        <v>397</v>
      </c>
      <c r="B257" s="8">
        <v>10</v>
      </c>
      <c r="C257" s="11" t="s">
        <v>407</v>
      </c>
      <c r="D257" s="33" t="s">
        <v>61</v>
      </c>
      <c r="E257" s="33" t="s">
        <v>158</v>
      </c>
      <c r="F257" s="13">
        <v>33</v>
      </c>
    </row>
    <row r="258" spans="1:6" x14ac:dyDescent="0.25">
      <c r="A258" s="32" t="s">
        <v>397</v>
      </c>
      <c r="B258" s="8">
        <v>11</v>
      </c>
      <c r="C258" s="11" t="s">
        <v>408</v>
      </c>
      <c r="D258" s="33" t="s">
        <v>424</v>
      </c>
      <c r="E258" s="33" t="s">
        <v>131</v>
      </c>
      <c r="F258" s="13">
        <v>17</v>
      </c>
    </row>
    <row r="259" spans="1:6" x14ac:dyDescent="0.25">
      <c r="A259" s="32" t="s">
        <v>397</v>
      </c>
      <c r="B259" s="8">
        <v>12</v>
      </c>
      <c r="C259" s="11" t="s">
        <v>409</v>
      </c>
      <c r="D259" s="33" t="s">
        <v>96</v>
      </c>
      <c r="E259" s="33" t="s">
        <v>158</v>
      </c>
      <c r="F259" s="13">
        <v>75</v>
      </c>
    </row>
    <row r="260" spans="1:6" x14ac:dyDescent="0.25">
      <c r="A260" s="32" t="s">
        <v>397</v>
      </c>
      <c r="B260" s="8">
        <v>13</v>
      </c>
      <c r="C260" s="11" t="s">
        <v>410</v>
      </c>
      <c r="D260" s="33" t="s">
        <v>96</v>
      </c>
      <c r="E260" s="33" t="s">
        <v>158</v>
      </c>
      <c r="F260" s="13">
        <v>50</v>
      </c>
    </row>
    <row r="261" spans="1:6" x14ac:dyDescent="0.25">
      <c r="A261" s="32" t="s">
        <v>397</v>
      </c>
      <c r="B261" s="8">
        <v>14</v>
      </c>
      <c r="C261" s="11" t="s">
        <v>411</v>
      </c>
      <c r="D261" s="33" t="s">
        <v>70</v>
      </c>
      <c r="E261" s="33" t="s">
        <v>158</v>
      </c>
      <c r="F261" s="13">
        <v>85</v>
      </c>
    </row>
    <row r="262" spans="1:6" x14ac:dyDescent="0.25">
      <c r="A262" s="32" t="s">
        <v>397</v>
      </c>
      <c r="B262" s="8">
        <v>15</v>
      </c>
      <c r="C262" s="11" t="s">
        <v>412</v>
      </c>
      <c r="D262" s="33" t="s">
        <v>65</v>
      </c>
      <c r="E262" s="33"/>
      <c r="F262" s="13">
        <v>35</v>
      </c>
    </row>
    <row r="263" spans="1:6" x14ac:dyDescent="0.25">
      <c r="A263" s="32" t="s">
        <v>397</v>
      </c>
      <c r="B263" s="8">
        <v>16</v>
      </c>
      <c r="C263" s="11" t="s">
        <v>413</v>
      </c>
      <c r="D263" s="33" t="s">
        <v>65</v>
      </c>
      <c r="E263" s="33"/>
      <c r="F263" s="13">
        <v>50</v>
      </c>
    </row>
    <row r="264" spans="1:6" x14ac:dyDescent="0.25">
      <c r="A264" s="32" t="s">
        <v>397</v>
      </c>
      <c r="B264" s="8">
        <v>17</v>
      </c>
      <c r="C264" s="11" t="s">
        <v>414</v>
      </c>
      <c r="D264" s="33" t="s">
        <v>65</v>
      </c>
      <c r="E264" s="33"/>
      <c r="F264" s="13">
        <v>43.6</v>
      </c>
    </row>
    <row r="265" spans="1:6" x14ac:dyDescent="0.25">
      <c r="A265" s="32" t="s">
        <v>397</v>
      </c>
      <c r="B265" s="8">
        <v>18</v>
      </c>
      <c r="C265" s="11" t="s">
        <v>415</v>
      </c>
      <c r="D265" s="33" t="s">
        <v>96</v>
      </c>
      <c r="E265" s="33"/>
      <c r="F265" s="13">
        <v>29.7</v>
      </c>
    </row>
    <row r="266" spans="1:6" x14ac:dyDescent="0.25">
      <c r="A266" s="32" t="s">
        <v>397</v>
      </c>
      <c r="B266" s="8">
        <v>19</v>
      </c>
      <c r="C266" s="11" t="s">
        <v>416</v>
      </c>
      <c r="D266" s="33" t="s">
        <v>65</v>
      </c>
      <c r="E266" s="33"/>
      <c r="F266" s="13">
        <v>57</v>
      </c>
    </row>
    <row r="267" spans="1:6" x14ac:dyDescent="0.25">
      <c r="A267" s="32" t="s">
        <v>397</v>
      </c>
      <c r="B267" s="8">
        <v>20</v>
      </c>
      <c r="C267" s="11" t="s">
        <v>417</v>
      </c>
      <c r="D267" s="33" t="s">
        <v>65</v>
      </c>
      <c r="E267" s="33"/>
      <c r="F267" s="13">
        <v>86.9</v>
      </c>
    </row>
    <row r="268" spans="1:6" x14ac:dyDescent="0.25">
      <c r="A268" s="32" t="s">
        <v>397</v>
      </c>
      <c r="B268" s="8">
        <v>21</v>
      </c>
      <c r="C268" s="11" t="s">
        <v>418</v>
      </c>
      <c r="D268" s="33" t="s">
        <v>65</v>
      </c>
      <c r="E268" s="33"/>
      <c r="F268" s="13">
        <v>54</v>
      </c>
    </row>
    <row r="269" spans="1:6" x14ac:dyDescent="0.25">
      <c r="A269" s="32" t="s">
        <v>397</v>
      </c>
      <c r="B269" s="8">
        <v>22</v>
      </c>
      <c r="C269" s="11" t="s">
        <v>419</v>
      </c>
      <c r="D269" s="33" t="s">
        <v>65</v>
      </c>
      <c r="E269" s="33"/>
      <c r="F269" s="13">
        <v>60</v>
      </c>
    </row>
    <row r="270" spans="1:6" x14ac:dyDescent="0.25">
      <c r="A270" s="32" t="s">
        <v>397</v>
      </c>
      <c r="B270" s="8">
        <v>23</v>
      </c>
      <c r="C270" s="11" t="s">
        <v>420</v>
      </c>
      <c r="D270" s="33" t="s">
        <v>65</v>
      </c>
      <c r="E270" s="33"/>
      <c r="F270" s="13">
        <v>60</v>
      </c>
    </row>
    <row r="271" spans="1:6" x14ac:dyDescent="0.25">
      <c r="A271" s="32" t="s">
        <v>397</v>
      </c>
      <c r="B271" s="8">
        <v>24</v>
      </c>
      <c r="C271" s="11" t="s">
        <v>421</v>
      </c>
      <c r="D271" s="33" t="s">
        <v>65</v>
      </c>
      <c r="E271" s="33"/>
      <c r="F271" s="13">
        <v>40</v>
      </c>
    </row>
    <row r="272" spans="1:6" x14ac:dyDescent="0.25">
      <c r="A272" s="32" t="s">
        <v>397</v>
      </c>
      <c r="B272" s="8">
        <v>25</v>
      </c>
      <c r="C272" s="11" t="s">
        <v>422</v>
      </c>
      <c r="D272" s="33" t="s">
        <v>65</v>
      </c>
      <c r="E272" s="33"/>
      <c r="F272" s="13">
        <v>66.599999999999994</v>
      </c>
    </row>
    <row r="273" spans="1:7" x14ac:dyDescent="0.25">
      <c r="A273" s="32" t="s">
        <v>397</v>
      </c>
      <c r="B273" s="8">
        <v>26</v>
      </c>
      <c r="C273" s="11" t="s">
        <v>423</v>
      </c>
      <c r="D273" s="33" t="s">
        <v>96</v>
      </c>
      <c r="E273" s="33"/>
      <c r="F273" s="13">
        <v>35</v>
      </c>
    </row>
    <row r="274" spans="1:7" x14ac:dyDescent="0.25">
      <c r="A274" s="32" t="s">
        <v>397</v>
      </c>
      <c r="B274" s="8">
        <v>27</v>
      </c>
      <c r="C274" s="11" t="s">
        <v>427</v>
      </c>
      <c r="D274" s="33" t="s">
        <v>138</v>
      </c>
      <c r="E274" s="33" t="s">
        <v>131</v>
      </c>
      <c r="F274" s="13">
        <v>38</v>
      </c>
    </row>
    <row r="275" spans="1:7" ht="18.75" x14ac:dyDescent="0.25">
      <c r="A275" s="32" t="s">
        <v>426</v>
      </c>
      <c r="B275" s="327" t="s">
        <v>426</v>
      </c>
      <c r="C275" s="328"/>
      <c r="D275" s="328"/>
      <c r="E275" s="328"/>
      <c r="F275" s="329"/>
      <c r="G275" s="6"/>
    </row>
    <row r="276" spans="1:7" ht="30" x14ac:dyDescent="0.25">
      <c r="A276" s="32" t="s">
        <v>426</v>
      </c>
      <c r="B276" s="8" t="s">
        <v>237</v>
      </c>
      <c r="C276" s="8" t="s">
        <v>568</v>
      </c>
      <c r="D276" s="9" t="s">
        <v>31</v>
      </c>
      <c r="E276" s="9" t="s">
        <v>32</v>
      </c>
      <c r="F276" s="10" t="s">
        <v>33</v>
      </c>
      <c r="G276" s="6"/>
    </row>
    <row r="277" spans="1:7" x14ac:dyDescent="0.25">
      <c r="A277" s="32" t="s">
        <v>426</v>
      </c>
      <c r="B277" s="8">
        <v>1</v>
      </c>
      <c r="C277" s="11" t="s">
        <v>428</v>
      </c>
      <c r="D277" s="33" t="s">
        <v>65</v>
      </c>
      <c r="E277" s="33"/>
      <c r="F277" s="13">
        <v>74.5</v>
      </c>
    </row>
    <row r="278" spans="1:7" x14ac:dyDescent="0.25">
      <c r="A278" s="32" t="s">
        <v>426</v>
      </c>
      <c r="B278" s="8">
        <v>2</v>
      </c>
      <c r="C278" s="11" t="s">
        <v>429</v>
      </c>
      <c r="D278" s="33" t="s">
        <v>65</v>
      </c>
      <c r="E278" s="33"/>
      <c r="F278" s="13">
        <v>75.7</v>
      </c>
    </row>
    <row r="279" spans="1:7" x14ac:dyDescent="0.25">
      <c r="A279" s="32" t="s">
        <v>426</v>
      </c>
      <c r="B279" s="8">
        <v>3</v>
      </c>
      <c r="C279" s="11" t="s">
        <v>430</v>
      </c>
      <c r="D279" s="33" t="s">
        <v>65</v>
      </c>
      <c r="E279" s="33"/>
      <c r="F279" s="13">
        <v>75.7</v>
      </c>
    </row>
    <row r="280" spans="1:7" x14ac:dyDescent="0.25">
      <c r="A280" s="32" t="s">
        <v>426</v>
      </c>
      <c r="B280" s="8">
        <v>4</v>
      </c>
      <c r="C280" s="11" t="s">
        <v>431</v>
      </c>
      <c r="D280" s="33" t="s">
        <v>65</v>
      </c>
      <c r="E280" s="33"/>
      <c r="F280" s="13">
        <v>75.8</v>
      </c>
    </row>
    <row r="281" spans="1:7" x14ac:dyDescent="0.25">
      <c r="A281" s="32" t="s">
        <v>426</v>
      </c>
      <c r="B281" s="8">
        <v>5</v>
      </c>
      <c r="C281" s="11" t="s">
        <v>432</v>
      </c>
      <c r="D281" s="33" t="s">
        <v>65</v>
      </c>
      <c r="E281" s="33"/>
      <c r="F281" s="13">
        <v>67</v>
      </c>
    </row>
    <row r="282" spans="1:7" x14ac:dyDescent="0.25">
      <c r="A282" s="32" t="s">
        <v>426</v>
      </c>
      <c r="B282" s="8">
        <v>6</v>
      </c>
      <c r="C282" s="11" t="s">
        <v>433</v>
      </c>
      <c r="D282" s="33" t="s">
        <v>65</v>
      </c>
      <c r="E282" s="33"/>
      <c r="F282" s="13">
        <v>67.8</v>
      </c>
    </row>
    <row r="283" spans="1:7" x14ac:dyDescent="0.25">
      <c r="A283" s="32" t="s">
        <v>426</v>
      </c>
      <c r="B283" s="8">
        <v>7</v>
      </c>
      <c r="C283" s="11" t="s">
        <v>434</v>
      </c>
      <c r="D283" s="33" t="s">
        <v>65</v>
      </c>
      <c r="E283" s="33"/>
      <c r="F283" s="13">
        <v>68</v>
      </c>
    </row>
    <row r="284" spans="1:7" x14ac:dyDescent="0.25">
      <c r="A284" s="32" t="s">
        <v>426</v>
      </c>
      <c r="B284" s="8">
        <v>8</v>
      </c>
      <c r="C284" s="11" t="s">
        <v>435</v>
      </c>
      <c r="D284" s="33" t="s">
        <v>65</v>
      </c>
      <c r="E284" s="33"/>
      <c r="F284" s="13">
        <v>67.599999999999994</v>
      </c>
    </row>
    <row r="285" spans="1:7" x14ac:dyDescent="0.25">
      <c r="A285" s="32" t="s">
        <v>426</v>
      </c>
      <c r="B285" s="8">
        <v>9</v>
      </c>
      <c r="C285" s="11" t="s">
        <v>436</v>
      </c>
      <c r="D285" s="33" t="s">
        <v>65</v>
      </c>
      <c r="E285" s="33"/>
      <c r="F285" s="13">
        <v>82.5</v>
      </c>
    </row>
    <row r="286" spans="1:7" x14ac:dyDescent="0.25">
      <c r="A286" s="32" t="s">
        <v>426</v>
      </c>
      <c r="B286" s="8">
        <v>10</v>
      </c>
      <c r="C286" s="11" t="s">
        <v>437</v>
      </c>
      <c r="D286" s="33" t="s">
        <v>65</v>
      </c>
      <c r="E286" s="33"/>
      <c r="F286" s="13">
        <v>5</v>
      </c>
    </row>
    <row r="287" spans="1:7" ht="18.75" x14ac:dyDescent="0.25">
      <c r="A287" s="32" t="s">
        <v>438</v>
      </c>
      <c r="B287" s="327" t="s">
        <v>438</v>
      </c>
      <c r="C287" s="328"/>
      <c r="D287" s="328"/>
      <c r="E287" s="328"/>
      <c r="F287" s="329"/>
      <c r="G287" s="6"/>
    </row>
    <row r="288" spans="1:7" ht="30" x14ac:dyDescent="0.25">
      <c r="A288" s="32" t="s">
        <v>438</v>
      </c>
      <c r="B288" s="8" t="s">
        <v>237</v>
      </c>
      <c r="C288" s="8" t="s">
        <v>568</v>
      </c>
      <c r="D288" s="9" t="s">
        <v>31</v>
      </c>
      <c r="E288" s="9" t="s">
        <v>32</v>
      </c>
      <c r="F288" s="10" t="s">
        <v>33</v>
      </c>
      <c r="G288" s="6"/>
    </row>
    <row r="289" spans="1:7" x14ac:dyDescent="0.25">
      <c r="A289" s="32" t="s">
        <v>438</v>
      </c>
      <c r="B289" s="8">
        <v>1</v>
      </c>
      <c r="C289" s="11" t="s">
        <v>439</v>
      </c>
      <c r="D289" s="33" t="s">
        <v>65</v>
      </c>
      <c r="E289" s="33"/>
      <c r="F289" s="13">
        <v>59</v>
      </c>
    </row>
    <row r="290" spans="1:7" ht="33.75" x14ac:dyDescent="0.25">
      <c r="A290" s="32" t="s">
        <v>438</v>
      </c>
      <c r="B290" s="8">
        <v>2</v>
      </c>
      <c r="C290" s="11" t="s">
        <v>440</v>
      </c>
      <c r="D290" s="33"/>
      <c r="E290" s="22" t="s">
        <v>447</v>
      </c>
      <c r="F290" s="13">
        <v>0</v>
      </c>
    </row>
    <row r="291" spans="1:7" ht="45" x14ac:dyDescent="0.25">
      <c r="A291" s="32" t="s">
        <v>438</v>
      </c>
      <c r="B291" s="8">
        <v>3</v>
      </c>
      <c r="C291" s="11" t="s">
        <v>441</v>
      </c>
      <c r="D291" s="33"/>
      <c r="E291" s="22" t="s">
        <v>448</v>
      </c>
      <c r="F291" s="13">
        <v>2</v>
      </c>
    </row>
    <row r="292" spans="1:7" ht="22.5" x14ac:dyDescent="0.25">
      <c r="A292" s="32" t="s">
        <v>438</v>
      </c>
      <c r="B292" s="8">
        <v>4</v>
      </c>
      <c r="C292" s="11" t="s">
        <v>442</v>
      </c>
      <c r="D292" s="33"/>
      <c r="E292" s="22" t="s">
        <v>449</v>
      </c>
      <c r="F292" s="13">
        <v>5</v>
      </c>
    </row>
    <row r="293" spans="1:7" ht="33.75" x14ac:dyDescent="0.25">
      <c r="A293" s="32" t="s">
        <v>438</v>
      </c>
      <c r="B293" s="8">
        <v>5</v>
      </c>
      <c r="C293" s="11" t="s">
        <v>443</v>
      </c>
      <c r="D293" s="33"/>
      <c r="E293" s="22" t="s">
        <v>450</v>
      </c>
      <c r="F293" s="13">
        <v>0</v>
      </c>
    </row>
    <row r="294" spans="1:7" ht="33.75" x14ac:dyDescent="0.25">
      <c r="A294" s="32" t="s">
        <v>438</v>
      </c>
      <c r="B294" s="8">
        <v>6</v>
      </c>
      <c r="C294" s="11" t="s">
        <v>444</v>
      </c>
      <c r="D294" s="33"/>
      <c r="E294" s="22" t="s">
        <v>447</v>
      </c>
      <c r="F294" s="13">
        <v>0</v>
      </c>
    </row>
    <row r="295" spans="1:7" ht="33.75" x14ac:dyDescent="0.25">
      <c r="A295" s="32" t="s">
        <v>438</v>
      </c>
      <c r="B295" s="8">
        <v>7</v>
      </c>
      <c r="C295" s="11" t="s">
        <v>445</v>
      </c>
      <c r="D295" s="33"/>
      <c r="E295" s="22" t="s">
        <v>451</v>
      </c>
      <c r="F295" s="13">
        <v>0</v>
      </c>
    </row>
    <row r="296" spans="1:7" ht="45" x14ac:dyDescent="0.25">
      <c r="A296" s="32" t="s">
        <v>438</v>
      </c>
      <c r="B296" s="8">
        <v>8</v>
      </c>
      <c r="C296" s="11" t="s">
        <v>446</v>
      </c>
      <c r="D296" s="33"/>
      <c r="E296" s="22" t="s">
        <v>452</v>
      </c>
      <c r="F296" s="13">
        <v>10</v>
      </c>
    </row>
    <row r="297" spans="1:7" ht="18.75" x14ac:dyDescent="0.25">
      <c r="A297" s="32" t="s">
        <v>453</v>
      </c>
      <c r="B297" s="327" t="s">
        <v>453</v>
      </c>
      <c r="C297" s="328"/>
      <c r="D297" s="328"/>
      <c r="E297" s="328"/>
      <c r="F297" s="329"/>
      <c r="G297" s="6"/>
    </row>
    <row r="298" spans="1:7" ht="30" x14ac:dyDescent="0.25">
      <c r="A298" s="32" t="s">
        <v>453</v>
      </c>
      <c r="B298" s="8" t="s">
        <v>237</v>
      </c>
      <c r="C298" s="8" t="s">
        <v>568</v>
      </c>
      <c r="D298" s="9" t="s">
        <v>31</v>
      </c>
      <c r="E298" s="9" t="s">
        <v>32</v>
      </c>
      <c r="F298" s="10" t="s">
        <v>33</v>
      </c>
      <c r="G298" s="6"/>
    </row>
    <row r="299" spans="1:7" x14ac:dyDescent="0.25">
      <c r="A299" s="32" t="s">
        <v>453</v>
      </c>
      <c r="B299" s="8">
        <v>1</v>
      </c>
      <c r="C299" s="11" t="s">
        <v>105</v>
      </c>
      <c r="D299" s="33" t="s">
        <v>65</v>
      </c>
      <c r="E299" s="33" t="s">
        <v>131</v>
      </c>
      <c r="F299" s="13">
        <v>60</v>
      </c>
    </row>
    <row r="300" spans="1:7" x14ac:dyDescent="0.25">
      <c r="A300" s="32" t="s">
        <v>453</v>
      </c>
      <c r="B300" s="8">
        <v>2</v>
      </c>
      <c r="C300" s="11" t="s">
        <v>454</v>
      </c>
      <c r="D300" s="33" t="s">
        <v>65</v>
      </c>
      <c r="E300" s="33" t="s">
        <v>131</v>
      </c>
      <c r="F300" s="13">
        <v>60</v>
      </c>
    </row>
    <row r="301" spans="1:7" ht="37.5" x14ac:dyDescent="0.25">
      <c r="A301" s="32" t="s">
        <v>453</v>
      </c>
      <c r="B301" s="8">
        <v>3</v>
      </c>
      <c r="C301" s="11" t="s">
        <v>455</v>
      </c>
      <c r="D301" s="33"/>
      <c r="E301" s="14" t="s">
        <v>475</v>
      </c>
      <c r="F301" s="13">
        <v>75</v>
      </c>
    </row>
    <row r="302" spans="1:7" ht="48.75" x14ac:dyDescent="0.25">
      <c r="A302" s="32" t="s">
        <v>453</v>
      </c>
      <c r="B302" s="8">
        <v>4</v>
      </c>
      <c r="C302" s="11" t="s">
        <v>456</v>
      </c>
      <c r="D302" s="33"/>
      <c r="E302" s="14" t="s">
        <v>476</v>
      </c>
      <c r="F302" s="13">
        <v>100</v>
      </c>
    </row>
    <row r="303" spans="1:7" ht="48.75" x14ac:dyDescent="0.25">
      <c r="A303" s="32" t="s">
        <v>453</v>
      </c>
      <c r="B303" s="8">
        <v>5</v>
      </c>
      <c r="C303" s="11" t="s">
        <v>457</v>
      </c>
      <c r="D303" s="33"/>
      <c r="E303" s="14" t="s">
        <v>476</v>
      </c>
      <c r="F303" s="13">
        <v>100</v>
      </c>
    </row>
    <row r="304" spans="1:7" ht="48.75" x14ac:dyDescent="0.25">
      <c r="A304" s="32" t="s">
        <v>453</v>
      </c>
      <c r="B304" s="8">
        <v>6</v>
      </c>
      <c r="C304" s="11" t="s">
        <v>458</v>
      </c>
      <c r="D304" s="33"/>
      <c r="E304" s="14" t="s">
        <v>477</v>
      </c>
      <c r="F304" s="13">
        <v>90</v>
      </c>
    </row>
    <row r="305" spans="1:6" ht="48.75" x14ac:dyDescent="0.25">
      <c r="A305" s="32" t="s">
        <v>453</v>
      </c>
      <c r="B305" s="8">
        <v>7</v>
      </c>
      <c r="C305" s="11" t="s">
        <v>459</v>
      </c>
      <c r="D305" s="33"/>
      <c r="E305" s="14" t="s">
        <v>478</v>
      </c>
      <c r="F305" s="13">
        <v>94</v>
      </c>
    </row>
    <row r="306" spans="1:6" x14ac:dyDescent="0.25">
      <c r="A306" s="32" t="s">
        <v>453</v>
      </c>
      <c r="B306" s="8">
        <v>8</v>
      </c>
      <c r="C306" s="11" t="s">
        <v>460</v>
      </c>
      <c r="D306" s="33" t="s">
        <v>96</v>
      </c>
      <c r="E306" s="33" t="s">
        <v>131</v>
      </c>
      <c r="F306" s="13">
        <v>35</v>
      </c>
    </row>
    <row r="307" spans="1:6" ht="37.5" x14ac:dyDescent="0.25">
      <c r="A307" s="32" t="s">
        <v>453</v>
      </c>
      <c r="B307" s="8">
        <v>9</v>
      </c>
      <c r="C307" s="11" t="s">
        <v>461</v>
      </c>
      <c r="D307" s="33"/>
      <c r="E307" s="14" t="s">
        <v>479</v>
      </c>
      <c r="F307" s="13">
        <v>73</v>
      </c>
    </row>
    <row r="308" spans="1:6" x14ac:dyDescent="0.25">
      <c r="A308" s="32" t="s">
        <v>453</v>
      </c>
      <c r="B308" s="8">
        <v>10</v>
      </c>
      <c r="C308" s="11" t="s">
        <v>454</v>
      </c>
      <c r="D308" s="33"/>
      <c r="E308" s="33" t="s">
        <v>131</v>
      </c>
      <c r="F308" s="13">
        <v>31</v>
      </c>
    </row>
    <row r="309" spans="1:6" x14ac:dyDescent="0.25">
      <c r="A309" s="32" t="s">
        <v>453</v>
      </c>
      <c r="B309" s="8">
        <v>11</v>
      </c>
      <c r="C309" s="11" t="s">
        <v>462</v>
      </c>
      <c r="D309" s="33"/>
      <c r="E309" s="33" t="s">
        <v>131</v>
      </c>
      <c r="F309" s="13">
        <v>31</v>
      </c>
    </row>
    <row r="310" spans="1:6" x14ac:dyDescent="0.25">
      <c r="A310" s="32" t="s">
        <v>453</v>
      </c>
      <c r="B310" s="8">
        <v>12</v>
      </c>
      <c r="C310" s="11" t="s">
        <v>463</v>
      </c>
      <c r="D310" s="33"/>
      <c r="E310" s="33" t="s">
        <v>131</v>
      </c>
      <c r="F310" s="13">
        <v>31</v>
      </c>
    </row>
    <row r="311" spans="1:6" x14ac:dyDescent="0.25">
      <c r="A311" s="32" t="s">
        <v>453</v>
      </c>
      <c r="B311" s="8">
        <v>13</v>
      </c>
      <c r="C311" s="11" t="s">
        <v>464</v>
      </c>
      <c r="D311" s="33"/>
      <c r="E311" s="33" t="s">
        <v>131</v>
      </c>
      <c r="F311" s="13">
        <v>33</v>
      </c>
    </row>
    <row r="312" spans="1:6" x14ac:dyDescent="0.25">
      <c r="A312" s="32" t="s">
        <v>453</v>
      </c>
      <c r="B312" s="8">
        <v>14</v>
      </c>
      <c r="C312" s="11" t="s">
        <v>465</v>
      </c>
      <c r="D312" s="33"/>
      <c r="E312" s="33" t="s">
        <v>131</v>
      </c>
      <c r="F312" s="13">
        <v>38</v>
      </c>
    </row>
    <row r="313" spans="1:6" x14ac:dyDescent="0.25">
      <c r="A313" s="32" t="s">
        <v>453</v>
      </c>
      <c r="B313" s="8">
        <v>15</v>
      </c>
      <c r="C313" s="11" t="s">
        <v>466</v>
      </c>
      <c r="D313" s="33"/>
      <c r="E313" s="33" t="s">
        <v>131</v>
      </c>
      <c r="F313" s="13">
        <v>41</v>
      </c>
    </row>
    <row r="314" spans="1:6" x14ac:dyDescent="0.25">
      <c r="A314" s="32" t="s">
        <v>453</v>
      </c>
      <c r="B314" s="8">
        <v>16</v>
      </c>
      <c r="C314" s="11" t="s">
        <v>467</v>
      </c>
      <c r="D314" s="33"/>
      <c r="E314" s="33" t="s">
        <v>131</v>
      </c>
      <c r="F314" s="13">
        <v>29</v>
      </c>
    </row>
    <row r="315" spans="1:6" x14ac:dyDescent="0.25">
      <c r="A315" s="32" t="s">
        <v>453</v>
      </c>
      <c r="B315" s="8">
        <v>17</v>
      </c>
      <c r="C315" s="11" t="s">
        <v>468</v>
      </c>
      <c r="D315" s="33"/>
      <c r="E315" s="33" t="s">
        <v>131</v>
      </c>
      <c r="F315" s="13">
        <v>37</v>
      </c>
    </row>
    <row r="316" spans="1:6" x14ac:dyDescent="0.25">
      <c r="A316" s="32" t="s">
        <v>453</v>
      </c>
      <c r="B316" s="8">
        <v>18</v>
      </c>
      <c r="C316" s="11" t="s">
        <v>469</v>
      </c>
      <c r="D316" s="33"/>
      <c r="E316" s="33" t="s">
        <v>131</v>
      </c>
      <c r="F316" s="13">
        <v>52</v>
      </c>
    </row>
    <row r="317" spans="1:6" x14ac:dyDescent="0.25">
      <c r="A317" s="32" t="s">
        <v>453</v>
      </c>
      <c r="B317" s="8">
        <v>19</v>
      </c>
      <c r="C317" s="11" t="s">
        <v>470</v>
      </c>
      <c r="D317" s="33"/>
      <c r="E317" s="33" t="s">
        <v>131</v>
      </c>
      <c r="F317" s="13">
        <v>16.7</v>
      </c>
    </row>
    <row r="318" spans="1:6" x14ac:dyDescent="0.25">
      <c r="A318" s="32" t="s">
        <v>453</v>
      </c>
      <c r="B318" s="8">
        <v>20</v>
      </c>
      <c r="C318" s="11" t="s">
        <v>471</v>
      </c>
      <c r="D318" s="33"/>
      <c r="E318" s="33"/>
      <c r="F318" s="13">
        <v>13</v>
      </c>
    </row>
    <row r="319" spans="1:6" x14ac:dyDescent="0.25">
      <c r="A319" s="32" t="s">
        <v>453</v>
      </c>
      <c r="B319" s="8">
        <v>21</v>
      </c>
      <c r="C319" s="11" t="s">
        <v>474</v>
      </c>
      <c r="D319" s="33"/>
      <c r="E319" s="33"/>
      <c r="F319" s="13">
        <v>13</v>
      </c>
    </row>
    <row r="320" spans="1:6" x14ac:dyDescent="0.25">
      <c r="A320" s="32" t="s">
        <v>453</v>
      </c>
      <c r="B320" s="8">
        <v>22</v>
      </c>
      <c r="C320" s="11" t="s">
        <v>472</v>
      </c>
      <c r="D320" s="33"/>
      <c r="E320" s="33"/>
      <c r="F320" s="13">
        <v>22</v>
      </c>
    </row>
    <row r="321" spans="1:7" x14ac:dyDescent="0.25">
      <c r="A321" s="32" t="s">
        <v>453</v>
      </c>
      <c r="B321" s="8">
        <v>23</v>
      </c>
      <c r="C321" s="11" t="s">
        <v>473</v>
      </c>
      <c r="D321" s="33"/>
      <c r="E321" s="33"/>
      <c r="F321" s="13">
        <v>39</v>
      </c>
    </row>
    <row r="322" spans="1:7" ht="18.75" x14ac:dyDescent="0.25">
      <c r="A322" s="32" t="s">
        <v>480</v>
      </c>
      <c r="B322" s="327" t="s">
        <v>480</v>
      </c>
      <c r="C322" s="328"/>
      <c r="D322" s="328"/>
      <c r="E322" s="328"/>
      <c r="F322" s="329"/>
      <c r="G322" s="6"/>
    </row>
    <row r="323" spans="1:7" ht="30" x14ac:dyDescent="0.25">
      <c r="A323" s="32" t="s">
        <v>480</v>
      </c>
      <c r="B323" s="8" t="s">
        <v>237</v>
      </c>
      <c r="C323" s="8" t="s">
        <v>568</v>
      </c>
      <c r="D323" s="9" t="s">
        <v>31</v>
      </c>
      <c r="E323" s="9" t="s">
        <v>32</v>
      </c>
      <c r="F323" s="10" t="s">
        <v>33</v>
      </c>
      <c r="G323" s="6"/>
    </row>
    <row r="324" spans="1:7" x14ac:dyDescent="0.25">
      <c r="A324" s="32" t="s">
        <v>480</v>
      </c>
      <c r="B324" s="8">
        <v>1</v>
      </c>
      <c r="C324" s="11" t="s">
        <v>481</v>
      </c>
      <c r="D324" s="33"/>
      <c r="E324" s="33" t="s">
        <v>158</v>
      </c>
      <c r="F324" s="13">
        <v>27</v>
      </c>
    </row>
    <row r="325" spans="1:7" x14ac:dyDescent="0.25">
      <c r="A325" s="32" t="s">
        <v>480</v>
      </c>
      <c r="B325" s="8">
        <v>2</v>
      </c>
      <c r="C325" s="11" t="s">
        <v>482</v>
      </c>
      <c r="D325" s="33"/>
      <c r="E325" s="33" t="s">
        <v>158</v>
      </c>
      <c r="F325" s="13">
        <v>30</v>
      </c>
    </row>
    <row r="326" spans="1:7" x14ac:dyDescent="0.25">
      <c r="A326" s="32" t="s">
        <v>480</v>
      </c>
      <c r="B326" s="8">
        <v>3</v>
      </c>
      <c r="C326" s="11" t="s">
        <v>483</v>
      </c>
      <c r="D326" s="33" t="s">
        <v>92</v>
      </c>
      <c r="E326" s="33" t="s">
        <v>158</v>
      </c>
      <c r="F326" s="13">
        <v>46</v>
      </c>
    </row>
    <row r="327" spans="1:7" x14ac:dyDescent="0.25">
      <c r="A327" s="32" t="s">
        <v>480</v>
      </c>
      <c r="B327" s="8">
        <v>4</v>
      </c>
      <c r="C327" s="11" t="s">
        <v>484</v>
      </c>
      <c r="D327" s="33" t="s">
        <v>92</v>
      </c>
      <c r="E327" s="33" t="s">
        <v>158</v>
      </c>
      <c r="F327" s="13">
        <v>47</v>
      </c>
    </row>
    <row r="328" spans="1:7" x14ac:dyDescent="0.25">
      <c r="A328" s="32" t="s">
        <v>480</v>
      </c>
      <c r="B328" s="8">
        <v>5</v>
      </c>
      <c r="C328" s="11" t="s">
        <v>485</v>
      </c>
      <c r="D328" s="33"/>
      <c r="E328" s="33" t="s">
        <v>158</v>
      </c>
      <c r="F328" s="13">
        <v>61</v>
      </c>
    </row>
    <row r="329" spans="1:7" x14ac:dyDescent="0.25">
      <c r="A329" s="32" t="s">
        <v>480</v>
      </c>
      <c r="B329" s="8">
        <v>6</v>
      </c>
      <c r="C329" s="11" t="s">
        <v>486</v>
      </c>
      <c r="D329" s="33"/>
      <c r="E329" s="33" t="s">
        <v>158</v>
      </c>
      <c r="F329" s="13">
        <v>45</v>
      </c>
    </row>
    <row r="330" spans="1:7" x14ac:dyDescent="0.25">
      <c r="A330" s="32" t="s">
        <v>480</v>
      </c>
      <c r="B330" s="8">
        <v>7</v>
      </c>
      <c r="C330" s="11" t="s">
        <v>487</v>
      </c>
      <c r="D330" s="33"/>
      <c r="E330" s="33" t="s">
        <v>158</v>
      </c>
      <c r="F330" s="13">
        <v>50</v>
      </c>
    </row>
    <row r="331" spans="1:7" ht="18.75" x14ac:dyDescent="0.25">
      <c r="A331" s="32" t="s">
        <v>488</v>
      </c>
      <c r="B331" s="327" t="s">
        <v>488</v>
      </c>
      <c r="C331" s="328"/>
      <c r="D331" s="328"/>
      <c r="E331" s="328"/>
      <c r="F331" s="329"/>
      <c r="G331" s="6"/>
    </row>
    <row r="332" spans="1:7" ht="30" x14ac:dyDescent="0.25">
      <c r="A332" s="32" t="s">
        <v>488</v>
      </c>
      <c r="B332" s="8" t="s">
        <v>237</v>
      </c>
      <c r="C332" s="8" t="s">
        <v>568</v>
      </c>
      <c r="D332" s="9" t="s">
        <v>31</v>
      </c>
      <c r="E332" s="9" t="s">
        <v>32</v>
      </c>
      <c r="F332" s="10" t="s">
        <v>33</v>
      </c>
      <c r="G332" s="6"/>
    </row>
    <row r="333" spans="1:7" x14ac:dyDescent="0.25">
      <c r="A333" s="32" t="s">
        <v>488</v>
      </c>
      <c r="B333" s="8">
        <v>1</v>
      </c>
      <c r="C333" s="11" t="s">
        <v>489</v>
      </c>
      <c r="D333" s="33" t="s">
        <v>65</v>
      </c>
      <c r="E333" s="33"/>
      <c r="F333" s="13">
        <v>19.5</v>
      </c>
    </row>
    <row r="334" spans="1:7" x14ac:dyDescent="0.25">
      <c r="A334" s="32" t="s">
        <v>488</v>
      </c>
      <c r="B334" s="8">
        <v>2</v>
      </c>
      <c r="C334" s="11" t="s">
        <v>490</v>
      </c>
      <c r="D334" s="33" t="s">
        <v>65</v>
      </c>
      <c r="E334" s="33"/>
      <c r="F334" s="13">
        <v>15.8</v>
      </c>
    </row>
    <row r="335" spans="1:7" x14ac:dyDescent="0.25">
      <c r="A335" s="32" t="s">
        <v>488</v>
      </c>
      <c r="B335" s="8">
        <v>3</v>
      </c>
      <c r="C335" s="11" t="s">
        <v>491</v>
      </c>
      <c r="D335" s="33" t="s">
        <v>65</v>
      </c>
      <c r="E335" s="33"/>
      <c r="F335" s="13">
        <v>19</v>
      </c>
    </row>
    <row r="336" spans="1:7" x14ac:dyDescent="0.25">
      <c r="A336" s="32" t="s">
        <v>488</v>
      </c>
      <c r="B336" s="8">
        <v>4</v>
      </c>
      <c r="C336" s="11" t="s">
        <v>492</v>
      </c>
      <c r="D336" s="33" t="s">
        <v>65</v>
      </c>
      <c r="E336" s="33"/>
      <c r="F336" s="13">
        <v>10</v>
      </c>
    </row>
    <row r="337" spans="1:7" x14ac:dyDescent="0.25">
      <c r="A337" s="32" t="s">
        <v>488</v>
      </c>
      <c r="B337" s="8">
        <v>5</v>
      </c>
      <c r="C337" s="11" t="s">
        <v>493</v>
      </c>
      <c r="D337" s="33" t="s">
        <v>65</v>
      </c>
      <c r="E337" s="33"/>
      <c r="F337" s="13">
        <v>16.7</v>
      </c>
    </row>
    <row r="338" spans="1:7" x14ac:dyDescent="0.25">
      <c r="A338" s="32" t="s">
        <v>488</v>
      </c>
      <c r="B338" s="8">
        <v>6</v>
      </c>
      <c r="C338" s="11" t="s">
        <v>494</v>
      </c>
      <c r="D338" s="33" t="s">
        <v>65</v>
      </c>
      <c r="E338" s="33"/>
      <c r="F338" s="13">
        <v>20.6</v>
      </c>
    </row>
    <row r="339" spans="1:7" x14ac:dyDescent="0.25">
      <c r="A339" s="32" t="s">
        <v>488</v>
      </c>
      <c r="B339" s="8">
        <v>7</v>
      </c>
      <c r="C339" s="11" t="s">
        <v>495</v>
      </c>
      <c r="D339" s="33" t="s">
        <v>65</v>
      </c>
      <c r="E339" s="33"/>
      <c r="F339" s="13">
        <v>19.899999999999999</v>
      </c>
    </row>
    <row r="340" spans="1:7" x14ac:dyDescent="0.25">
      <c r="A340" s="32" t="s">
        <v>488</v>
      </c>
      <c r="B340" s="8">
        <v>8</v>
      </c>
      <c r="C340" s="11" t="s">
        <v>496</v>
      </c>
      <c r="D340" s="33" t="s">
        <v>65</v>
      </c>
      <c r="E340" s="33"/>
      <c r="F340" s="13">
        <v>60</v>
      </c>
    </row>
    <row r="341" spans="1:7" x14ac:dyDescent="0.25">
      <c r="A341" s="32" t="s">
        <v>488</v>
      </c>
      <c r="B341" s="8">
        <v>9</v>
      </c>
      <c r="C341" s="11" t="s">
        <v>497</v>
      </c>
      <c r="D341" s="33" t="s">
        <v>65</v>
      </c>
      <c r="E341" s="33"/>
      <c r="F341" s="13">
        <v>10</v>
      </c>
    </row>
    <row r="342" spans="1:7" x14ac:dyDescent="0.25">
      <c r="A342" s="32" t="s">
        <v>488</v>
      </c>
      <c r="B342" s="8">
        <v>10</v>
      </c>
      <c r="C342" s="11" t="s">
        <v>498</v>
      </c>
      <c r="D342" s="33" t="s">
        <v>65</v>
      </c>
      <c r="E342" s="33"/>
      <c r="F342" s="13">
        <v>6</v>
      </c>
    </row>
    <row r="343" spans="1:7" x14ac:dyDescent="0.25">
      <c r="A343" s="32" t="s">
        <v>488</v>
      </c>
      <c r="B343" s="8">
        <v>11</v>
      </c>
      <c r="C343" s="11" t="s">
        <v>499</v>
      </c>
      <c r="D343" s="33" t="s">
        <v>65</v>
      </c>
      <c r="E343" s="33"/>
      <c r="F343" s="13">
        <v>9.5</v>
      </c>
    </row>
    <row r="344" spans="1:7" x14ac:dyDescent="0.25">
      <c r="A344" s="32" t="s">
        <v>488</v>
      </c>
      <c r="B344" s="8">
        <v>12</v>
      </c>
      <c r="C344" s="11" t="s">
        <v>500</v>
      </c>
      <c r="D344" s="33" t="s">
        <v>65</v>
      </c>
      <c r="E344" s="33"/>
      <c r="F344" s="13">
        <v>8</v>
      </c>
    </row>
    <row r="345" spans="1:7" x14ac:dyDescent="0.25">
      <c r="A345" s="32" t="s">
        <v>488</v>
      </c>
      <c r="B345" s="8">
        <v>13</v>
      </c>
      <c r="C345" s="11" t="s">
        <v>501</v>
      </c>
      <c r="D345" s="33" t="s">
        <v>65</v>
      </c>
      <c r="E345" s="33"/>
      <c r="F345" s="13">
        <v>8.5</v>
      </c>
    </row>
    <row r="346" spans="1:7" x14ac:dyDescent="0.25">
      <c r="A346" s="32" t="s">
        <v>488</v>
      </c>
      <c r="B346" s="8">
        <v>14</v>
      </c>
      <c r="C346" s="11" t="s">
        <v>502</v>
      </c>
      <c r="D346" s="33" t="s">
        <v>65</v>
      </c>
      <c r="E346" s="33"/>
      <c r="F346" s="13">
        <v>15</v>
      </c>
    </row>
    <row r="347" spans="1:7" x14ac:dyDescent="0.25">
      <c r="A347" s="32" t="s">
        <v>488</v>
      </c>
      <c r="B347" s="8">
        <v>15</v>
      </c>
      <c r="C347" s="11" t="s">
        <v>503</v>
      </c>
      <c r="D347" s="33" t="s">
        <v>65</v>
      </c>
      <c r="E347" s="33"/>
      <c r="F347" s="13">
        <v>9.9</v>
      </c>
    </row>
    <row r="348" spans="1:7" ht="18.75" x14ac:dyDescent="0.25">
      <c r="A348" s="32" t="s">
        <v>521</v>
      </c>
      <c r="B348" s="327" t="s">
        <v>504</v>
      </c>
      <c r="C348" s="328"/>
      <c r="D348" s="328"/>
      <c r="E348" s="328"/>
      <c r="F348" s="329"/>
      <c r="G348" s="6"/>
    </row>
    <row r="349" spans="1:7" ht="30" x14ac:dyDescent="0.25">
      <c r="A349" s="32" t="s">
        <v>521</v>
      </c>
      <c r="B349" s="8" t="s">
        <v>237</v>
      </c>
      <c r="C349" s="8" t="s">
        <v>568</v>
      </c>
      <c r="D349" s="9" t="s">
        <v>31</v>
      </c>
      <c r="E349" s="9" t="s">
        <v>32</v>
      </c>
      <c r="F349" s="10" t="s">
        <v>33</v>
      </c>
      <c r="G349" s="6"/>
    </row>
    <row r="350" spans="1:7" x14ac:dyDescent="0.25">
      <c r="A350" s="32" t="s">
        <v>521</v>
      </c>
      <c r="B350" s="8">
        <v>1</v>
      </c>
      <c r="C350" s="11" t="s">
        <v>505</v>
      </c>
      <c r="D350" s="33" t="s">
        <v>516</v>
      </c>
      <c r="E350" s="33" t="s">
        <v>520</v>
      </c>
      <c r="F350" s="13">
        <v>16</v>
      </c>
    </row>
    <row r="351" spans="1:7" x14ac:dyDescent="0.25">
      <c r="A351" s="32" t="s">
        <v>521</v>
      </c>
      <c r="B351" s="8">
        <v>2</v>
      </c>
      <c r="C351" s="11" t="s">
        <v>505</v>
      </c>
      <c r="D351" s="33" t="s">
        <v>516</v>
      </c>
      <c r="E351" s="33" t="s">
        <v>520</v>
      </c>
      <c r="F351" s="13">
        <v>21</v>
      </c>
    </row>
    <row r="352" spans="1:7" x14ac:dyDescent="0.25">
      <c r="A352" s="32" t="s">
        <v>521</v>
      </c>
      <c r="B352" s="8">
        <v>3</v>
      </c>
      <c r="C352" s="11" t="s">
        <v>506</v>
      </c>
      <c r="D352" s="33" t="s">
        <v>519</v>
      </c>
      <c r="E352" s="33" t="s">
        <v>350</v>
      </c>
      <c r="F352" s="13">
        <v>57.5</v>
      </c>
    </row>
    <row r="353" spans="1:6" x14ac:dyDescent="0.25">
      <c r="A353" s="32" t="s">
        <v>521</v>
      </c>
      <c r="B353" s="8">
        <v>4</v>
      </c>
      <c r="C353" s="11" t="s">
        <v>507</v>
      </c>
      <c r="D353" s="33" t="s">
        <v>519</v>
      </c>
      <c r="E353" s="33" t="s">
        <v>350</v>
      </c>
      <c r="F353" s="13">
        <v>11.2</v>
      </c>
    </row>
    <row r="354" spans="1:6" x14ac:dyDescent="0.25">
      <c r="A354" s="32" t="s">
        <v>521</v>
      </c>
      <c r="B354" s="8">
        <v>5</v>
      </c>
      <c r="C354" s="11" t="s">
        <v>507</v>
      </c>
      <c r="D354" s="33" t="s">
        <v>518</v>
      </c>
      <c r="E354" s="33" t="s">
        <v>517</v>
      </c>
      <c r="F354" s="13">
        <v>36.9</v>
      </c>
    </row>
    <row r="355" spans="1:6" x14ac:dyDescent="0.25">
      <c r="A355" s="32" t="s">
        <v>521</v>
      </c>
      <c r="B355" s="8">
        <v>6</v>
      </c>
      <c r="C355" s="11" t="s">
        <v>508</v>
      </c>
      <c r="D355" s="33" t="s">
        <v>519</v>
      </c>
      <c r="E355" s="33" t="s">
        <v>350</v>
      </c>
      <c r="F355" s="13">
        <v>0</v>
      </c>
    </row>
    <row r="356" spans="1:6" x14ac:dyDescent="0.25">
      <c r="A356" s="32" t="s">
        <v>521</v>
      </c>
      <c r="B356" s="8">
        <v>7</v>
      </c>
      <c r="C356" s="11" t="s">
        <v>508</v>
      </c>
      <c r="D356" s="33" t="s">
        <v>518</v>
      </c>
      <c r="E356" s="33" t="s">
        <v>517</v>
      </c>
      <c r="F356" s="13">
        <v>0</v>
      </c>
    </row>
    <row r="357" spans="1:6" x14ac:dyDescent="0.25">
      <c r="A357" s="32" t="s">
        <v>521</v>
      </c>
      <c r="B357" s="8">
        <v>8</v>
      </c>
      <c r="C357" s="11" t="s">
        <v>509</v>
      </c>
      <c r="D357" s="33" t="s">
        <v>519</v>
      </c>
      <c r="E357" s="33" t="s">
        <v>350</v>
      </c>
      <c r="F357" s="13">
        <v>12.2</v>
      </c>
    </row>
    <row r="358" spans="1:6" x14ac:dyDescent="0.25">
      <c r="A358" s="32" t="s">
        <v>521</v>
      </c>
      <c r="B358" s="8">
        <v>9</v>
      </c>
      <c r="C358" s="11" t="s">
        <v>509</v>
      </c>
      <c r="D358" s="33" t="s">
        <v>518</v>
      </c>
      <c r="E358" s="33" t="s">
        <v>517</v>
      </c>
      <c r="F358" s="13">
        <v>40.299999999999997</v>
      </c>
    </row>
    <row r="359" spans="1:6" x14ac:dyDescent="0.25">
      <c r="A359" s="32" t="s">
        <v>521</v>
      </c>
      <c r="B359" s="8">
        <v>10</v>
      </c>
      <c r="C359" s="11" t="s">
        <v>510</v>
      </c>
      <c r="D359" s="33" t="s">
        <v>519</v>
      </c>
      <c r="E359" s="33" t="s">
        <v>350</v>
      </c>
      <c r="F359" s="13">
        <v>11.1</v>
      </c>
    </row>
    <row r="360" spans="1:6" x14ac:dyDescent="0.25">
      <c r="A360" s="32" t="s">
        <v>521</v>
      </c>
      <c r="B360" s="8">
        <v>11</v>
      </c>
      <c r="C360" s="11" t="s">
        <v>510</v>
      </c>
      <c r="D360" s="33" t="s">
        <v>518</v>
      </c>
      <c r="E360" s="33" t="s">
        <v>517</v>
      </c>
      <c r="F360" s="13">
        <v>36.6</v>
      </c>
    </row>
    <row r="361" spans="1:6" x14ac:dyDescent="0.25">
      <c r="A361" s="32" t="s">
        <v>521</v>
      </c>
      <c r="B361" s="8">
        <v>12</v>
      </c>
      <c r="C361" s="11" t="s">
        <v>312</v>
      </c>
      <c r="D361" s="33" t="s">
        <v>519</v>
      </c>
      <c r="E361" s="33" t="s">
        <v>350</v>
      </c>
      <c r="F361" s="13">
        <v>10.9</v>
      </c>
    </row>
    <row r="362" spans="1:6" x14ac:dyDescent="0.25">
      <c r="A362" s="32" t="s">
        <v>521</v>
      </c>
      <c r="B362" s="8">
        <v>13</v>
      </c>
      <c r="C362" s="11" t="s">
        <v>312</v>
      </c>
      <c r="D362" s="33" t="s">
        <v>518</v>
      </c>
      <c r="E362" s="33" t="s">
        <v>517</v>
      </c>
      <c r="F362" s="13">
        <v>35.9</v>
      </c>
    </row>
    <row r="363" spans="1:6" x14ac:dyDescent="0.25">
      <c r="A363" s="32" t="s">
        <v>521</v>
      </c>
      <c r="B363" s="8">
        <v>14</v>
      </c>
      <c r="C363" s="11" t="s">
        <v>511</v>
      </c>
      <c r="D363" s="33" t="s">
        <v>519</v>
      </c>
      <c r="E363" s="33" t="s">
        <v>350</v>
      </c>
      <c r="F363" s="13">
        <v>6.9</v>
      </c>
    </row>
    <row r="364" spans="1:6" x14ac:dyDescent="0.25">
      <c r="A364" s="32" t="s">
        <v>521</v>
      </c>
      <c r="B364" s="8">
        <v>15</v>
      </c>
      <c r="C364" s="11" t="s">
        <v>511</v>
      </c>
      <c r="D364" s="33" t="s">
        <v>518</v>
      </c>
      <c r="E364" s="33" t="s">
        <v>517</v>
      </c>
      <c r="F364" s="13">
        <v>22.8</v>
      </c>
    </row>
    <row r="365" spans="1:6" x14ac:dyDescent="0.25">
      <c r="A365" s="32" t="s">
        <v>521</v>
      </c>
      <c r="B365" s="8">
        <v>16</v>
      </c>
      <c r="C365" s="11" t="s">
        <v>512</v>
      </c>
      <c r="D365" s="33" t="s">
        <v>519</v>
      </c>
      <c r="E365" s="33" t="s">
        <v>350</v>
      </c>
      <c r="F365" s="13">
        <v>6.7</v>
      </c>
    </row>
    <row r="366" spans="1:6" x14ac:dyDescent="0.25">
      <c r="A366" s="32" t="s">
        <v>521</v>
      </c>
      <c r="B366" s="8">
        <v>17</v>
      </c>
      <c r="C366" s="11" t="s">
        <v>512</v>
      </c>
      <c r="D366" s="33" t="s">
        <v>518</v>
      </c>
      <c r="E366" s="33" t="s">
        <v>517</v>
      </c>
      <c r="F366" s="13">
        <v>22.1</v>
      </c>
    </row>
    <row r="367" spans="1:6" x14ac:dyDescent="0.25">
      <c r="A367" s="32" t="s">
        <v>521</v>
      </c>
      <c r="B367" s="8">
        <v>18</v>
      </c>
      <c r="C367" s="11" t="s">
        <v>513</v>
      </c>
      <c r="D367" s="33" t="s">
        <v>519</v>
      </c>
      <c r="E367" s="33" t="s">
        <v>350</v>
      </c>
      <c r="F367" s="13">
        <v>3.7</v>
      </c>
    </row>
    <row r="368" spans="1:6" ht="63.75" x14ac:dyDescent="0.25">
      <c r="A368" s="32" t="s">
        <v>521</v>
      </c>
      <c r="B368" s="8">
        <v>19</v>
      </c>
      <c r="C368" s="11" t="s">
        <v>513</v>
      </c>
      <c r="D368" s="33" t="s">
        <v>35</v>
      </c>
      <c r="E368" s="14" t="s">
        <v>578</v>
      </c>
      <c r="F368" s="13">
        <v>7.5</v>
      </c>
    </row>
    <row r="369" spans="1:7" x14ac:dyDescent="0.25">
      <c r="A369" s="32" t="s">
        <v>521</v>
      </c>
      <c r="B369" s="8">
        <v>20</v>
      </c>
      <c r="C369" s="11" t="s">
        <v>514</v>
      </c>
      <c r="D369" s="33" t="s">
        <v>519</v>
      </c>
      <c r="E369" s="33" t="s">
        <v>350</v>
      </c>
      <c r="F369" s="13">
        <v>10.5</v>
      </c>
    </row>
    <row r="370" spans="1:7" x14ac:dyDescent="0.25">
      <c r="A370" s="32" t="s">
        <v>521</v>
      </c>
      <c r="B370" s="8">
        <v>21</v>
      </c>
      <c r="C370" s="11" t="s">
        <v>515</v>
      </c>
      <c r="D370" s="33"/>
      <c r="E370" s="33"/>
      <c r="F370" s="13">
        <v>0</v>
      </c>
    </row>
    <row r="371" spans="1:7" ht="18.75" x14ac:dyDescent="0.25">
      <c r="A371" s="32" t="s">
        <v>521</v>
      </c>
      <c r="B371" s="327" t="s">
        <v>522</v>
      </c>
      <c r="C371" s="328"/>
      <c r="D371" s="328"/>
      <c r="E371" s="328"/>
      <c r="F371" s="329"/>
      <c r="G371" s="6"/>
    </row>
    <row r="372" spans="1:7" ht="30" x14ac:dyDescent="0.25">
      <c r="A372" s="32" t="s">
        <v>521</v>
      </c>
      <c r="B372" s="8" t="s">
        <v>237</v>
      </c>
      <c r="C372" s="8" t="s">
        <v>568</v>
      </c>
      <c r="D372" s="9" t="s">
        <v>31</v>
      </c>
      <c r="E372" s="9" t="s">
        <v>32</v>
      </c>
      <c r="F372" s="10" t="s">
        <v>33</v>
      </c>
      <c r="G372" s="6"/>
    </row>
    <row r="373" spans="1:7" x14ac:dyDescent="0.25">
      <c r="A373" s="32" t="s">
        <v>521</v>
      </c>
      <c r="B373" s="8">
        <v>1</v>
      </c>
      <c r="C373" s="11" t="s">
        <v>523</v>
      </c>
      <c r="D373" s="33" t="s">
        <v>519</v>
      </c>
      <c r="E373" s="33" t="s">
        <v>350</v>
      </c>
      <c r="F373" s="13">
        <v>3.8</v>
      </c>
    </row>
    <row r="374" spans="1:7" x14ac:dyDescent="0.25">
      <c r="A374" s="32" t="s">
        <v>521</v>
      </c>
      <c r="B374" s="8">
        <v>2</v>
      </c>
      <c r="C374" s="11" t="s">
        <v>524</v>
      </c>
      <c r="D374" s="33" t="s">
        <v>519</v>
      </c>
      <c r="E374" s="33" t="s">
        <v>350</v>
      </c>
      <c r="F374" s="13">
        <v>0</v>
      </c>
    </row>
    <row r="375" spans="1:7" x14ac:dyDescent="0.25">
      <c r="A375" s="32" t="s">
        <v>521</v>
      </c>
      <c r="B375" s="8">
        <v>3</v>
      </c>
      <c r="C375" s="11" t="s">
        <v>525</v>
      </c>
      <c r="D375" s="33" t="s">
        <v>519</v>
      </c>
      <c r="E375" s="33" t="s">
        <v>350</v>
      </c>
      <c r="F375" s="13">
        <v>0.5</v>
      </c>
    </row>
    <row r="376" spans="1:7" x14ac:dyDescent="0.25">
      <c r="A376" s="32" t="s">
        <v>521</v>
      </c>
      <c r="B376" s="8">
        <v>4</v>
      </c>
      <c r="C376" s="11" t="s">
        <v>526</v>
      </c>
      <c r="D376" s="33" t="s">
        <v>519</v>
      </c>
      <c r="E376" s="33" t="s">
        <v>350</v>
      </c>
      <c r="F376" s="13">
        <v>0</v>
      </c>
    </row>
    <row r="377" spans="1:7" x14ac:dyDescent="0.25">
      <c r="A377" s="32" t="s">
        <v>521</v>
      </c>
      <c r="B377" s="8">
        <v>5</v>
      </c>
      <c r="C377" s="11" t="s">
        <v>527</v>
      </c>
      <c r="D377" s="33" t="s">
        <v>519</v>
      </c>
      <c r="E377" s="33" t="s">
        <v>350</v>
      </c>
      <c r="F377" s="13">
        <v>4.2</v>
      </c>
    </row>
    <row r="378" spans="1:7" x14ac:dyDescent="0.25">
      <c r="A378" s="32" t="s">
        <v>521</v>
      </c>
      <c r="B378" s="8">
        <v>6</v>
      </c>
      <c r="C378" s="11" t="s">
        <v>528</v>
      </c>
      <c r="D378" s="33" t="s">
        <v>519</v>
      </c>
      <c r="E378" s="33" t="s">
        <v>350</v>
      </c>
      <c r="F378" s="13">
        <v>12</v>
      </c>
    </row>
    <row r="379" spans="1:7" x14ac:dyDescent="0.25">
      <c r="A379" s="32" t="s">
        <v>521</v>
      </c>
      <c r="B379" s="8">
        <v>7</v>
      </c>
      <c r="C379" s="11" t="s">
        <v>529</v>
      </c>
      <c r="D379" s="33" t="s">
        <v>519</v>
      </c>
      <c r="E379" s="33" t="s">
        <v>350</v>
      </c>
      <c r="F379" s="13">
        <v>0</v>
      </c>
    </row>
    <row r="380" spans="1:7" x14ac:dyDescent="0.25">
      <c r="A380" s="32" t="s">
        <v>521</v>
      </c>
      <c r="B380" s="8">
        <v>8</v>
      </c>
      <c r="C380" s="11" t="s">
        <v>530</v>
      </c>
      <c r="D380" s="33" t="s">
        <v>519</v>
      </c>
      <c r="E380" s="33" t="s">
        <v>350</v>
      </c>
      <c r="F380" s="13">
        <v>0</v>
      </c>
    </row>
    <row r="381" spans="1:7" x14ac:dyDescent="0.25">
      <c r="A381" s="32" t="s">
        <v>521</v>
      </c>
      <c r="B381" s="8">
        <v>9</v>
      </c>
      <c r="C381" s="11" t="s">
        <v>531</v>
      </c>
      <c r="D381" s="33" t="s">
        <v>519</v>
      </c>
      <c r="E381" s="33" t="s">
        <v>350</v>
      </c>
      <c r="F381" s="13">
        <v>24.7</v>
      </c>
    </row>
    <row r="382" spans="1:7" x14ac:dyDescent="0.25">
      <c r="A382" s="32" t="s">
        <v>521</v>
      </c>
      <c r="B382" s="8">
        <v>10</v>
      </c>
      <c r="C382" s="11" t="s">
        <v>532</v>
      </c>
      <c r="D382" s="33" t="s">
        <v>519</v>
      </c>
      <c r="E382" s="33" t="s">
        <v>350</v>
      </c>
      <c r="F382" s="13">
        <v>36.5</v>
      </c>
    </row>
    <row r="383" spans="1:7" x14ac:dyDescent="0.25">
      <c r="A383" s="32" t="s">
        <v>521</v>
      </c>
      <c r="B383" s="8">
        <v>11</v>
      </c>
      <c r="C383" s="11" t="s">
        <v>533</v>
      </c>
      <c r="D383" s="33" t="s">
        <v>519</v>
      </c>
      <c r="E383" s="33" t="s">
        <v>350</v>
      </c>
      <c r="F383" s="13">
        <v>30</v>
      </c>
    </row>
    <row r="384" spans="1:7" x14ac:dyDescent="0.25">
      <c r="A384" s="32" t="s">
        <v>521</v>
      </c>
      <c r="B384" s="8">
        <v>12</v>
      </c>
      <c r="C384" s="11" t="s">
        <v>534</v>
      </c>
      <c r="D384" s="33" t="s">
        <v>519</v>
      </c>
      <c r="E384" s="33" t="s">
        <v>350</v>
      </c>
      <c r="F384" s="13">
        <v>35</v>
      </c>
    </row>
    <row r="385" spans="1:7" ht="18.75" x14ac:dyDescent="0.25">
      <c r="A385" s="32" t="s">
        <v>536</v>
      </c>
      <c r="B385" s="327" t="s">
        <v>535</v>
      </c>
      <c r="C385" s="328"/>
      <c r="D385" s="328"/>
      <c r="E385" s="328"/>
      <c r="F385" s="329"/>
      <c r="G385" s="6"/>
    </row>
    <row r="386" spans="1:7" ht="30" x14ac:dyDescent="0.25">
      <c r="A386" s="32" t="s">
        <v>536</v>
      </c>
      <c r="B386" s="8" t="s">
        <v>237</v>
      </c>
      <c r="C386" s="8" t="s">
        <v>568</v>
      </c>
      <c r="D386" s="9" t="s">
        <v>31</v>
      </c>
      <c r="E386" s="9" t="s">
        <v>32</v>
      </c>
      <c r="F386" s="10" t="s">
        <v>33</v>
      </c>
      <c r="G386" s="6"/>
    </row>
    <row r="387" spans="1:7" x14ac:dyDescent="0.25">
      <c r="A387" s="32" t="s">
        <v>536</v>
      </c>
      <c r="B387" s="8">
        <v>1</v>
      </c>
      <c r="C387" s="11" t="s">
        <v>537</v>
      </c>
      <c r="D387" s="33" t="s">
        <v>137</v>
      </c>
      <c r="E387" s="33" t="s">
        <v>555</v>
      </c>
      <c r="F387" s="13">
        <v>15</v>
      </c>
    </row>
    <row r="388" spans="1:7" x14ac:dyDescent="0.25">
      <c r="A388" s="32" t="s">
        <v>536</v>
      </c>
      <c r="B388" s="8">
        <v>2</v>
      </c>
      <c r="C388" s="11" t="s">
        <v>538</v>
      </c>
      <c r="D388" s="33" t="s">
        <v>384</v>
      </c>
      <c r="E388" s="33" t="s">
        <v>556</v>
      </c>
      <c r="F388" s="13">
        <v>7.4</v>
      </c>
    </row>
    <row r="389" spans="1:7" ht="30" x14ac:dyDescent="0.25">
      <c r="A389" s="32" t="s">
        <v>536</v>
      </c>
      <c r="B389" s="8">
        <v>3</v>
      </c>
      <c r="C389" s="11" t="s">
        <v>538</v>
      </c>
      <c r="D389" s="33" t="s">
        <v>137</v>
      </c>
      <c r="E389" s="14" t="s">
        <v>557</v>
      </c>
      <c r="F389" s="13">
        <v>18.600000000000001</v>
      </c>
    </row>
    <row r="390" spans="1:7" x14ac:dyDescent="0.25">
      <c r="A390" s="32" t="s">
        <v>536</v>
      </c>
      <c r="B390" s="8">
        <v>4</v>
      </c>
      <c r="C390" s="11" t="s">
        <v>25</v>
      </c>
      <c r="D390" s="33" t="s">
        <v>558</v>
      </c>
      <c r="E390" s="33" t="s">
        <v>327</v>
      </c>
      <c r="F390" s="13">
        <v>3.5</v>
      </c>
    </row>
    <row r="391" spans="1:7" x14ac:dyDescent="0.25">
      <c r="A391" s="32" t="s">
        <v>536</v>
      </c>
      <c r="B391" s="8">
        <v>5</v>
      </c>
      <c r="C391" s="11" t="s">
        <v>25</v>
      </c>
      <c r="D391" s="33" t="s">
        <v>559</v>
      </c>
      <c r="E391" s="33" t="s">
        <v>333</v>
      </c>
      <c r="F391" s="13">
        <v>4.9000000000000004</v>
      </c>
    </row>
    <row r="392" spans="1:7" x14ac:dyDescent="0.25">
      <c r="A392" s="32" t="s">
        <v>536</v>
      </c>
      <c r="B392" s="8">
        <v>6</v>
      </c>
      <c r="C392" s="11" t="s">
        <v>25</v>
      </c>
      <c r="D392" s="33" t="s">
        <v>560</v>
      </c>
      <c r="E392" s="33" t="s">
        <v>341</v>
      </c>
      <c r="F392" s="13" t="s">
        <v>567</v>
      </c>
    </row>
    <row r="393" spans="1:7" x14ac:dyDescent="0.25">
      <c r="A393" s="32" t="s">
        <v>536</v>
      </c>
      <c r="B393" s="8">
        <v>7</v>
      </c>
      <c r="C393" s="11" t="s">
        <v>539</v>
      </c>
      <c r="D393" s="33" t="s">
        <v>65</v>
      </c>
      <c r="E393" s="33" t="s">
        <v>327</v>
      </c>
      <c r="F393" s="13">
        <v>17.100000000000001</v>
      </c>
    </row>
    <row r="394" spans="1:7" x14ac:dyDescent="0.25">
      <c r="A394" s="32" t="s">
        <v>536</v>
      </c>
      <c r="B394" s="8">
        <v>8</v>
      </c>
      <c r="C394" s="11" t="s">
        <v>539</v>
      </c>
      <c r="D394" s="33" t="s">
        <v>96</v>
      </c>
      <c r="E394" s="33" t="s">
        <v>333</v>
      </c>
      <c r="F394" s="13">
        <v>25.6</v>
      </c>
    </row>
    <row r="395" spans="1:7" x14ac:dyDescent="0.25">
      <c r="A395" s="32" t="s">
        <v>536</v>
      </c>
      <c r="B395" s="8">
        <v>9</v>
      </c>
      <c r="C395" s="11" t="s">
        <v>540</v>
      </c>
      <c r="D395" s="33" t="s">
        <v>65</v>
      </c>
      <c r="E395" s="33" t="s">
        <v>333</v>
      </c>
      <c r="F395" s="13">
        <v>9.6999999999999993</v>
      </c>
    </row>
    <row r="396" spans="1:7" x14ac:dyDescent="0.25">
      <c r="A396" s="32" t="s">
        <v>536</v>
      </c>
      <c r="B396" s="8">
        <v>10</v>
      </c>
      <c r="C396" s="11" t="s">
        <v>541</v>
      </c>
      <c r="D396" s="33" t="s">
        <v>561</v>
      </c>
      <c r="E396" s="33" t="s">
        <v>327</v>
      </c>
      <c r="F396" s="13">
        <v>6</v>
      </c>
    </row>
    <row r="397" spans="1:7" x14ac:dyDescent="0.25">
      <c r="A397" s="32" t="s">
        <v>536</v>
      </c>
      <c r="B397" s="8">
        <v>11</v>
      </c>
      <c r="C397" s="11" t="s">
        <v>541</v>
      </c>
      <c r="D397" s="33" t="s">
        <v>65</v>
      </c>
      <c r="E397" s="33" t="s">
        <v>333</v>
      </c>
      <c r="F397" s="13">
        <v>8.6999999999999993</v>
      </c>
    </row>
    <row r="398" spans="1:7" x14ac:dyDescent="0.25">
      <c r="A398" s="32" t="s">
        <v>536</v>
      </c>
      <c r="B398" s="8">
        <v>12</v>
      </c>
      <c r="C398" s="11" t="s">
        <v>542</v>
      </c>
      <c r="D398" s="33" t="s">
        <v>65</v>
      </c>
      <c r="E398" s="33" t="s">
        <v>335</v>
      </c>
      <c r="F398" s="13">
        <v>4.8</v>
      </c>
    </row>
    <row r="399" spans="1:7" x14ac:dyDescent="0.25">
      <c r="A399" s="32" t="s">
        <v>536</v>
      </c>
      <c r="B399" s="8">
        <v>13</v>
      </c>
      <c r="C399" s="11" t="s">
        <v>542</v>
      </c>
      <c r="D399" s="33" t="s">
        <v>65</v>
      </c>
      <c r="E399" s="33" t="s">
        <v>563</v>
      </c>
      <c r="F399" s="13">
        <v>4.8</v>
      </c>
    </row>
    <row r="400" spans="1:7" x14ac:dyDescent="0.25">
      <c r="A400" s="32" t="s">
        <v>536</v>
      </c>
      <c r="B400" s="8">
        <v>14</v>
      </c>
      <c r="C400" s="11" t="s">
        <v>543</v>
      </c>
      <c r="D400" s="33" t="s">
        <v>96</v>
      </c>
      <c r="E400" s="33" t="s">
        <v>333</v>
      </c>
      <c r="F400" s="13">
        <v>8.4</v>
      </c>
    </row>
    <row r="401" spans="1:6" x14ac:dyDescent="0.25">
      <c r="A401" s="32" t="s">
        <v>536</v>
      </c>
      <c r="B401" s="8">
        <v>15</v>
      </c>
      <c r="C401" s="11" t="s">
        <v>543</v>
      </c>
      <c r="D401" s="33" t="s">
        <v>70</v>
      </c>
      <c r="E401" s="33" t="s">
        <v>341</v>
      </c>
      <c r="F401" s="13">
        <v>11.2</v>
      </c>
    </row>
    <row r="402" spans="1:6" x14ac:dyDescent="0.25">
      <c r="A402" s="32" t="s">
        <v>536</v>
      </c>
      <c r="B402" s="8">
        <v>16</v>
      </c>
      <c r="C402" s="11" t="s">
        <v>544</v>
      </c>
      <c r="D402" s="33" t="s">
        <v>96</v>
      </c>
      <c r="E402" s="33" t="s">
        <v>333</v>
      </c>
      <c r="F402" s="13">
        <v>5.0999999999999996</v>
      </c>
    </row>
    <row r="403" spans="1:6" x14ac:dyDescent="0.25">
      <c r="A403" s="32" t="s">
        <v>536</v>
      </c>
      <c r="B403" s="8">
        <v>17</v>
      </c>
      <c r="C403" s="11" t="s">
        <v>544</v>
      </c>
      <c r="D403" s="33" t="s">
        <v>70</v>
      </c>
      <c r="E403" s="33" t="s">
        <v>341</v>
      </c>
      <c r="F403" s="13">
        <v>6.8</v>
      </c>
    </row>
    <row r="404" spans="1:6" x14ac:dyDescent="0.25">
      <c r="A404" s="32" t="s">
        <v>536</v>
      </c>
      <c r="B404" s="8">
        <v>18</v>
      </c>
      <c r="C404" s="11" t="s">
        <v>545</v>
      </c>
      <c r="D404" s="33" t="s">
        <v>96</v>
      </c>
      <c r="E404" s="33" t="s">
        <v>333</v>
      </c>
      <c r="F404" s="13">
        <v>9.6999999999999993</v>
      </c>
    </row>
    <row r="405" spans="1:6" x14ac:dyDescent="0.25">
      <c r="A405" s="32" t="s">
        <v>536</v>
      </c>
      <c r="B405" s="8">
        <v>19</v>
      </c>
      <c r="C405" s="11" t="s">
        <v>545</v>
      </c>
      <c r="D405" s="33" t="s">
        <v>70</v>
      </c>
      <c r="E405" s="33" t="s">
        <v>341</v>
      </c>
      <c r="F405" s="13">
        <v>13</v>
      </c>
    </row>
    <row r="406" spans="1:6" x14ac:dyDescent="0.25">
      <c r="A406" s="32" t="s">
        <v>536</v>
      </c>
      <c r="B406" s="8">
        <v>20</v>
      </c>
      <c r="C406" s="11" t="s">
        <v>546</v>
      </c>
      <c r="D406" s="33" t="s">
        <v>70</v>
      </c>
      <c r="E406" s="33" t="s">
        <v>564</v>
      </c>
      <c r="F406" s="13">
        <v>120.2</v>
      </c>
    </row>
    <row r="407" spans="1:6" x14ac:dyDescent="0.25">
      <c r="A407" s="32" t="s">
        <v>536</v>
      </c>
      <c r="B407" s="8">
        <v>21</v>
      </c>
      <c r="C407" s="11" t="s">
        <v>546</v>
      </c>
      <c r="D407" s="33" t="s">
        <v>96</v>
      </c>
      <c r="E407" s="33" t="s">
        <v>565</v>
      </c>
      <c r="F407" s="13">
        <v>90.1</v>
      </c>
    </row>
    <row r="408" spans="1:6" x14ac:dyDescent="0.25">
      <c r="A408" s="32" t="s">
        <v>536</v>
      </c>
      <c r="B408" s="8">
        <v>22</v>
      </c>
      <c r="C408" s="11" t="s">
        <v>547</v>
      </c>
      <c r="D408" s="33" t="s">
        <v>68</v>
      </c>
      <c r="E408" s="33" t="s">
        <v>564</v>
      </c>
      <c r="F408" s="13">
        <v>144.69999999999999</v>
      </c>
    </row>
    <row r="409" spans="1:6" x14ac:dyDescent="0.25">
      <c r="A409" s="32" t="s">
        <v>536</v>
      </c>
      <c r="B409" s="8">
        <v>23</v>
      </c>
      <c r="C409" s="11" t="s">
        <v>547</v>
      </c>
      <c r="D409" s="33" t="s">
        <v>96</v>
      </c>
      <c r="E409" s="33" t="s">
        <v>565</v>
      </c>
      <c r="F409" s="13">
        <v>120.6</v>
      </c>
    </row>
    <row r="410" spans="1:6" x14ac:dyDescent="0.25">
      <c r="A410" s="32" t="s">
        <v>536</v>
      </c>
      <c r="B410" s="8">
        <v>24</v>
      </c>
      <c r="C410" s="11" t="s">
        <v>548</v>
      </c>
      <c r="D410" s="33" t="s">
        <v>68</v>
      </c>
      <c r="E410" s="33" t="s">
        <v>564</v>
      </c>
      <c r="F410" s="13">
        <v>110.8</v>
      </c>
    </row>
    <row r="411" spans="1:6" x14ac:dyDescent="0.25">
      <c r="A411" s="32" t="s">
        <v>536</v>
      </c>
      <c r="B411" s="8">
        <v>25</v>
      </c>
      <c r="C411" s="11" t="s">
        <v>548</v>
      </c>
      <c r="D411" s="33" t="s">
        <v>96</v>
      </c>
      <c r="E411" s="33" t="s">
        <v>565</v>
      </c>
      <c r="F411" s="13">
        <v>91.9</v>
      </c>
    </row>
    <row r="412" spans="1:6" x14ac:dyDescent="0.25">
      <c r="A412" s="32" t="s">
        <v>536</v>
      </c>
      <c r="B412" s="8">
        <v>26</v>
      </c>
      <c r="C412" s="11" t="s">
        <v>253</v>
      </c>
      <c r="D412" s="33" t="s">
        <v>68</v>
      </c>
      <c r="E412" s="33" t="s">
        <v>564</v>
      </c>
      <c r="F412" s="13">
        <v>109.8</v>
      </c>
    </row>
    <row r="413" spans="1:6" x14ac:dyDescent="0.25">
      <c r="A413" s="32" t="s">
        <v>536</v>
      </c>
      <c r="B413" s="8">
        <v>27</v>
      </c>
      <c r="C413" s="11" t="s">
        <v>253</v>
      </c>
      <c r="D413" s="33" t="s">
        <v>562</v>
      </c>
      <c r="E413" s="33" t="s">
        <v>565</v>
      </c>
      <c r="F413" s="13">
        <v>85.4</v>
      </c>
    </row>
    <row r="414" spans="1:6" x14ac:dyDescent="0.25">
      <c r="A414" s="32" t="s">
        <v>536</v>
      </c>
      <c r="B414" s="8">
        <v>28</v>
      </c>
      <c r="C414" s="11" t="s">
        <v>549</v>
      </c>
      <c r="D414" s="33" t="s">
        <v>96</v>
      </c>
      <c r="E414" s="33" t="s">
        <v>564</v>
      </c>
      <c r="F414" s="13">
        <v>117.1</v>
      </c>
    </row>
    <row r="415" spans="1:6" x14ac:dyDescent="0.25">
      <c r="A415" s="32" t="s">
        <v>536</v>
      </c>
      <c r="B415" s="8">
        <v>29</v>
      </c>
      <c r="C415" s="11" t="s">
        <v>550</v>
      </c>
      <c r="D415" s="33" t="s">
        <v>68</v>
      </c>
      <c r="E415" s="33" t="s">
        <v>564</v>
      </c>
      <c r="F415" s="13">
        <v>131.19999999999999</v>
      </c>
    </row>
    <row r="416" spans="1:6" x14ac:dyDescent="0.25">
      <c r="A416" s="32" t="s">
        <v>536</v>
      </c>
      <c r="B416" s="8">
        <v>30</v>
      </c>
      <c r="C416" s="11" t="s">
        <v>551</v>
      </c>
      <c r="D416" s="33" t="s">
        <v>384</v>
      </c>
      <c r="E416" s="33" t="s">
        <v>556</v>
      </c>
      <c r="F416" s="13">
        <v>2.1</v>
      </c>
    </row>
    <row r="417" spans="1:6" ht="30" x14ac:dyDescent="0.25">
      <c r="A417" s="32" t="s">
        <v>536</v>
      </c>
      <c r="B417" s="8">
        <v>31</v>
      </c>
      <c r="C417" s="11" t="s">
        <v>551</v>
      </c>
      <c r="D417" s="33" t="s">
        <v>137</v>
      </c>
      <c r="E417" s="14" t="s">
        <v>557</v>
      </c>
      <c r="F417" s="13">
        <v>5.3</v>
      </c>
    </row>
    <row r="418" spans="1:6" ht="30" x14ac:dyDescent="0.25">
      <c r="A418" s="32" t="s">
        <v>536</v>
      </c>
      <c r="B418" s="8">
        <v>32</v>
      </c>
      <c r="C418" s="11" t="s">
        <v>552</v>
      </c>
      <c r="D418" s="33" t="s">
        <v>176</v>
      </c>
      <c r="E418" s="14" t="s">
        <v>557</v>
      </c>
      <c r="F418" s="13">
        <v>15.4</v>
      </c>
    </row>
    <row r="419" spans="1:6" ht="30" x14ac:dyDescent="0.25">
      <c r="A419" s="32" t="s">
        <v>536</v>
      </c>
      <c r="B419" s="8">
        <v>33</v>
      </c>
      <c r="C419" s="11" t="s">
        <v>29</v>
      </c>
      <c r="D419" s="33" t="s">
        <v>176</v>
      </c>
      <c r="E419" s="14" t="s">
        <v>557</v>
      </c>
      <c r="F419" s="13">
        <v>19.899999999999999</v>
      </c>
    </row>
    <row r="420" spans="1:6" x14ac:dyDescent="0.25">
      <c r="A420" s="32" t="s">
        <v>536</v>
      </c>
      <c r="B420" s="8">
        <v>34</v>
      </c>
      <c r="C420" s="11" t="s">
        <v>553</v>
      </c>
      <c r="D420" s="33" t="s">
        <v>138</v>
      </c>
      <c r="E420" s="33" t="s">
        <v>566</v>
      </c>
      <c r="F420" s="13">
        <v>27</v>
      </c>
    </row>
    <row r="421" spans="1:6" x14ac:dyDescent="0.25">
      <c r="A421" s="32" t="s">
        <v>536</v>
      </c>
      <c r="B421" s="8">
        <v>35</v>
      </c>
      <c r="C421" s="11" t="s">
        <v>554</v>
      </c>
      <c r="D421" s="33" t="s">
        <v>68</v>
      </c>
      <c r="E421" s="33" t="s">
        <v>131</v>
      </c>
      <c r="F421" s="13">
        <v>108</v>
      </c>
    </row>
  </sheetData>
  <autoFilter ref="A1:A421"/>
  <mergeCells count="20">
    <mergeCell ref="B348:F348"/>
    <mergeCell ref="B371:F371"/>
    <mergeCell ref="B385:F385"/>
    <mergeCell ref="B275:F275"/>
    <mergeCell ref="B287:F287"/>
    <mergeCell ref="B297:F297"/>
    <mergeCell ref="B322:F322"/>
    <mergeCell ref="B331:F331"/>
    <mergeCell ref="B155:F155"/>
    <mergeCell ref="B170:F170"/>
    <mergeCell ref="B214:F214"/>
    <mergeCell ref="B222:F222"/>
    <mergeCell ref="B246:F246"/>
    <mergeCell ref="B100:F100"/>
    <mergeCell ref="B131:F131"/>
    <mergeCell ref="B2:F2"/>
    <mergeCell ref="B22:F22"/>
    <mergeCell ref="B33:F33"/>
    <mergeCell ref="B57:F57"/>
    <mergeCell ref="B87:F8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DR.ÖZETİ+GRAFİK</vt:lpstr>
      <vt:lpstr> ÖĞÜN GRAFİK</vt:lpstr>
      <vt:lpstr> GENEL GRAFİK</vt:lpstr>
      <vt:lpstr>KALEM</vt:lpstr>
      <vt:lpstr>POMPA</vt:lpstr>
      <vt:lpstr>BAZAL TABLOSU</vt:lpstr>
      <vt:lpstr>HBA1C</vt:lpstr>
      <vt:lpstr>KARBONHİDRAT SAYIMI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ERGÜN GENİŞ</dc:creator>
  <cp:lastModifiedBy>Esra Avci</cp:lastModifiedBy>
  <cp:lastPrinted>2016-10-22T06:57:42Z</cp:lastPrinted>
  <dcterms:created xsi:type="dcterms:W3CDTF">2015-10-20T07:25:45Z</dcterms:created>
  <dcterms:modified xsi:type="dcterms:W3CDTF">2016-11-01T11:52:11Z</dcterms:modified>
</cp:coreProperties>
</file>